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pprovals" sheetId="2" state="visible" r:id="rId2"/>
    <sheet xmlns:r="http://schemas.openxmlformats.org/officeDocument/2006/relationships" name="Criteria scorecard" sheetId="3" state="visible" r:id="rId3"/>
    <sheet xmlns:r="http://schemas.openxmlformats.org/officeDocument/2006/relationships" name="References" sheetId="4" state="visible" r:id="rId4"/>
  </sheets>
  <definedNames>
    <definedName name="ApprovalStages">'References'!$I$2:$I$6</definedName>
    <definedName name="Authorities">'References'!$J$2:$J$45</definedName>
    <definedName name="ApprovalStatus">'References'!$K$2:$K$13</definedName>
    <definedName name="Applicability">'References'!$L$2:$L$4</definedName>
    <definedName name="EvidenceStatus">'References'!$M$2:$M$4</definedName>
    <definedName name="CriteriaStages">'References'!$N$2:$N$9</definedName>
    <definedName name="Conditions">'References'!$O$2:$O$5</definedName>
    <definedName name="_xlnm._FilterDatabase" localSheetId="0" hidden="1">'README'!$A$1:$H$29</definedName>
    <definedName name="_xlnm.Print_Titles" localSheetId="0">'README'!$1:$1,'README'!$A:$A</definedName>
    <definedName name="_xlnm.Print_Area" localSheetId="0">'README'!$A$1:$H$29</definedName>
    <definedName name="_xlnm._FilterDatabase" localSheetId="1" hidden="1">'Approvals'!$A$1:$AA$69</definedName>
    <definedName name="_xlnm.Print_Titles" localSheetId="1">'Approvals'!$1:$1,'Approvals'!$A:$C</definedName>
    <definedName name="_xlnm.Print_Area" localSheetId="1">'Approvals'!$A$1:$AA$69</definedName>
    <definedName name="_xlnm._FilterDatabase" localSheetId="2" hidden="1">'Criteria scorecard'!$A$1:$W$567</definedName>
    <definedName name="_xlnm.Print_Titles" localSheetId="2">'Criteria scorecard'!$1:$1,'Criteria scorecard'!$A:$C</definedName>
    <definedName name="_xlnm.Print_Area" localSheetId="2">'Criteria scorecard'!$A$1:$W$567</definedName>
    <definedName name="_xlnm._FilterDatabase" localSheetId="3" hidden="1">'References'!$A$1:$G$45</definedName>
    <definedName name="_xlnm.Print_Titles" localSheetId="3">'References'!$1:$1,'References'!$A:$A</definedName>
    <definedName name="_xlnm.Print_Area" localSheetId="3">'References'!$A$1:$G$45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6">
    <font>
      <name val="Calibri"/>
      <family val="2"/>
      <color theme="1"/>
      <sz val="11"/>
      <scheme val="minor"/>
    </font>
    <font>
      <name val="Inter"/>
      <color rgb="001F1F1F"/>
      <sz val="11"/>
    </font>
    <font>
      <name val="Inter"/>
      <b val="1"/>
      <color rgb="001F1F1F"/>
      <sz val="11"/>
    </font>
    <font>
      <name val="Inter"/>
      <color rgb="00174EA6"/>
      <sz val="11"/>
    </font>
    <font>
      <name val="Inter"/>
      <color rgb="00174EA6"/>
      <sz val="11"/>
      <u val="single"/>
    </font>
    <font>
      <name val="Inter"/>
      <b val="1"/>
      <sz val="11"/>
    </font>
  </fonts>
  <fills count="4">
    <fill>
      <patternFill/>
    </fill>
    <fill>
      <patternFill patternType="gray125"/>
    </fill>
    <fill>
      <patternFill patternType="solid">
        <fgColor rgb="00E5B25A"/>
      </patternFill>
    </fill>
    <fill>
      <patternFill patternType="solid">
        <fgColor rgb="00F0EFEC"/>
      </patternFill>
    </fill>
  </fills>
  <borders count="2">
    <border>
      <left/>
      <right/>
      <top/>
      <bottom/>
      <diagonal/>
    </border>
    <border>
      <bottom style="hair">
        <color rgb="00D8D6D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165" fontId="1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0" fontId="2" fillId="2" borderId="0" pivotButton="0" quotePrefix="0" xfId="0"/>
    <xf numFmtId="0" fontId="4" fillId="0" borderId="1" applyAlignment="1" pivotButton="0" quotePrefix="0" xfId="0">
      <alignment vertical="top" wrapText="1"/>
    </xf>
    <xf numFmtId="164" fontId="1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CE8E6"/>
        </patternFill>
      </fill>
    </dxf>
    <dxf>
      <fill>
        <patternFill patternType="solid">
          <fgColor rgb="00FFF4D6"/>
        </patternFill>
      </fill>
    </dxf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ApprovalsTable" displayName="ApprovalsTable" ref="A1:AA69" headerRowCount="1">
  <autoFilter ref="A1:AA69"/>
  <tableColumns count="27">
    <tableColumn id="1" name="ApprovalID"/>
    <tableColumn id="2" name="Emirate / jurisdiction"/>
    <tableColumn id="3" name="Stage"/>
    <tableColumn id="4" name="Authority"/>
    <tableColumn id="5" name="Submission"/>
    <tableColumn id="6" name="Applicability trigger"/>
    <tableColumn id="7" name="Prerequisite"/>
    <tableColumn id="8" name="Required documents / drawings"/>
    <tableColumn id="9" name="Typical review cycle"/>
    <tableColumn id="10" name="Responsible party"/>
    <tableColumn id="11" name="Status"/>
    <tableColumn id="12" name="ReferenceIDs"/>
    <tableColumn id="13" name="Service / URL / version / review basis"/>
    <tableColumn id="14" name="Planned submission"/>
    <tableColumn id="15" name="Actual submission"/>
    <tableColumn id="16" name="Target response"/>
    <tableColumn id="17" name="Receipt / application number"/>
    <tableColumn id="18" name="Decision date"/>
    <tableColumn id="19" name="Decision evidence / revision"/>
    <tableColumn id="20" name="Conditions state"/>
    <tableColumn id="21" name="Condition closure evidence"/>
    <tableColumn id="22" name="Expiry / no-expiry decision"/>
    <tableColumn id="23" name="MIDP DeliveryID / ExchangeID"/>
    <tableColumn id="24" name="Scope / permitted next activity"/>
    <tableColumn id="25" name="N/A reason and decision"/>
    <tableColumn id="26" name="Gate checker / record"/>
    <tableColumn id="27" name="Effective gate"/>
  </tableColumns>
  <tableStyleInfo name="TableStyleLight9" showRowStripes="1"/>
</table>
</file>

<file path=xl/tables/table2.xml><?xml version="1.0" encoding="utf-8"?>
<table xmlns="http://schemas.openxmlformats.org/spreadsheetml/2006/main" id="2" name="CriteriaTable" displayName="CriteriaTable" ref="A1:W567" headerRowCount="1">
  <autoFilter ref="A1:W567"/>
  <tableColumns count="23">
    <tableColumn id="1" name="CriterionID"/>
    <tableColumn id="2" name="Discipline"/>
    <tableColumn id="3" name="Stage"/>
    <tableColumn id="4" name="Criterion"/>
    <tableColumn id="5" name="Requirement"/>
    <tableColumn id="6" name="Target / unit prompt"/>
    <tableColumn id="7" name="Source code / clause prompt"/>
    <tableColumn id="8" name="Verification method"/>
    <tableColumn id="9" name="Owner"/>
    <tableColumn id="10" name="Applicability"/>
    <tableColumn id="11" name="Evidence status"/>
    <tableColumn id="12" name="Project target"/>
    <tableColumn id="13" name="Unit / category"/>
    <tableColumn id="14" name="Actual result"/>
    <tableColumn id="15" name="Adopted source / verified clause"/>
    <tableColumn id="16" name="Evidence ID / revision"/>
    <tableColumn id="17" name="Checker ID"/>
    <tableColumn id="18" name="Check date"/>
    <tableColumn id="19" name="N/A reason / decision evidence"/>
    <tableColumn id="20" name="Deviation / ChangeID"/>
    <tableColumn id="21" name="Scope / location"/>
    <tableColumn id="22" name="MIDP DeliveryID / ExchangeID"/>
    <tableColumn id="23" name="Effective statu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www.dmt.gov.ae/en/Media-Centre/News/Binaa-Construction-Permits-Platform-Launched" TargetMode="External" Id="rId1"/><Relationship Type="http://schemas.openxmlformats.org/officeDocument/2006/relationships/hyperlink" Target="https://www.dmt.gov.ae/-/media/Project/DMT/DMT/Codes/3-ADIECC-2013_1-12-2013.pdf" TargetMode="External" Id="rId2"/><Relationship Type="http://schemas.openxmlformats.org/officeDocument/2006/relationships/hyperlink" Target="https://www.dcd.gov.ae/portal/en/preventive-safety/rules-regulations/faq-uae-fire-and-life-safety-code-of-practice?limit=20&amp;limitstart=0" TargetMode="External" Id="rId3"/><Relationship Type="http://schemas.openxmlformats.org/officeDocument/2006/relationships/hyperlink" Target="https://www.dmt.gov.ae/-/media/Project/DMT/DMT/Codes/3-ADAccessStd_bookmarked.pdf" TargetMode="External" Id="rId4"/><Relationship Type="http://schemas.openxmlformats.org/officeDocument/2006/relationships/hyperlink" Target="https://www.dmt.gov.ae/-/media/Project/DMT/DMT/E-Library/0001-Manuals/PBRS/PBRS-Version-10.pdf" TargetMode="External" Id="rId5"/><Relationship Type="http://schemas.openxmlformats.org/officeDocument/2006/relationships/hyperlink" Target="https://pages.dmt.gov.ae/-/media/499659DE51C34B118B94DCEFD5384F87.ashx?download=1" TargetMode="External" Id="rId6"/><Relationship Type="http://schemas.openxmlformats.org/officeDocument/2006/relationships/hyperlink" Target="https://www.dmt.gov.ae/en/adm/Media-Centre/News/08Jan2025" TargetMode="External" Id="rId7"/><Relationship Type="http://schemas.openxmlformats.org/officeDocument/2006/relationships/hyperlink" Target="https://taqa-ws.com/news/announcements/taqa-announces-new-unified-customer-facing-distribution-company-and-launches-new-brands-for-its-group-companies/" TargetMode="External" Id="rId8"/><Relationship Type="http://schemas.openxmlformats.org/officeDocument/2006/relationships/hyperlink" Target="https://taqa-ws.com/" TargetMode="External" Id="rId9"/><Relationship Type="http://schemas.openxmlformats.org/officeDocument/2006/relationships/hyperlink" Target="https://admobility.gov.ae/en/digital-services" TargetMode="External" Id="rId10"/><Relationship Type="http://schemas.openxmlformats.org/officeDocument/2006/relationships/hyperlink" Target="https://www.ead.gov.ae/en/Media-Centre/News/Executive-Regulations-for-Environmental-Assessment" TargetMode="External" Id="rId11"/><Relationship Type="http://schemas.openxmlformats.org/officeDocument/2006/relationships/hyperlink" Target="https://dct.gov.ae/en/media.centre/news/service.card.aspx" TargetMode="External" Id="rId12"/><Relationship Type="http://schemas.openxmlformats.org/officeDocument/2006/relationships/hyperlink" Target="https://www.adnoc.ae/-/media/adnoc-v2/files/specs/2021/engineering-standards-and-specifications-october14th/onshore-pipelines-contruction-spec.ashx" TargetMode="External" Id="rId13"/><Relationship Type="http://schemas.openxmlformats.org/officeDocument/2006/relationships/hyperlink" Target="https://www.du.ae/no-objection-certificate" TargetMode="External" Id="rId14"/><Relationship Type="http://schemas.openxmlformats.org/officeDocument/2006/relationships/hyperlink" Target="https://pages.dmt.gov.ae/-/media/0E6A6EEBFFFF4FA68DC6868F0AE85DD0.ashx" TargetMode="External" Id="rId15"/><Relationship Type="http://schemas.openxmlformats.org/officeDocument/2006/relationships/hyperlink" Target="https://www.dmt.gov.ae/ar-AE/Media-Centre/News/DMT-Grants-Grace-Period-to-Comply-with-Occupancy-Certificate-Rules" TargetMode="External" Id="rId16"/><Relationship Type="http://schemas.openxmlformats.org/officeDocument/2006/relationships/hyperlink" Target="https://www.dm.gov.ae/municipality-business/buildings-regulation-permits-agency/" TargetMode="External" Id="rId17"/><Relationship Type="http://schemas.openxmlformats.org/officeDocument/2006/relationships/hyperlink" Target="https://www.dm.gov.ae/municipality-business/al-safat-dubai-green-building-system/" TargetMode="External" Id="rId18"/><Relationship Type="http://schemas.openxmlformats.org/officeDocument/2006/relationships/hyperlink" Target="https://www.dewa.gov.ae/en/about-us/service-guide/builder-services/building-no-objection-certificate" TargetMode="External" Id="rId19"/><Relationship Type="http://schemas.openxmlformats.org/officeDocument/2006/relationships/hyperlink" Target="https://rta.ae/wps/portal/rta/ae/home/rta-services/service-details?serviceId=318" TargetMode="External" Id="rId20"/><Relationship Type="http://schemas.openxmlformats.org/officeDocument/2006/relationships/hyperlink" Target="https://dda.gov.ae/en/planning-development/construction/permits-nocs/final-building-permit" TargetMode="External" Id="rId21"/><Relationship Type="http://schemas.openxmlformats.org/officeDocument/2006/relationships/hyperlink" Target="https://pcfc.ae/en/Pages/ServiceDocuments.aspx?D=Civil+Engineering+Department&amp;E=Trakhees&amp;S=Accreditation&amp;T=Circulars" TargetMode="External" Id="rId22"/><Relationship Type="http://schemas.openxmlformats.org/officeDocument/2006/relationships/hyperlink" Target="https://www.iso.org/standard/68080.html" TargetMode="External" Id="rId23"/><Relationship Type="http://schemas.openxmlformats.org/officeDocument/2006/relationships/hyperlink" Target="https://www.iso.org/standard/82914.html" TargetMode="External" Id="rId24"/><Relationship Type="http://schemas.openxmlformats.org/officeDocument/2006/relationships/hyperlink" Target="https://www.riba.org/media/sszn5kkt/2020ribaplanofworktemplatepdf.pdf" TargetMode="External" Id="rId25"/><Relationship Type="http://schemas.openxmlformats.org/officeDocument/2006/relationships/hyperlink" Target="https://committee.iso.org/cms/live/live/en/sites/isoorg/contents/data/standard/07/42/74206.html" TargetMode="External" Id="rId26"/><Relationship Type="http://schemas.openxmlformats.org/officeDocument/2006/relationships/hyperlink" Target="https://www.iso.org/standard/82705.html" TargetMode="External" Id="rId27"/><Relationship Type="http://schemas.openxmlformats.org/officeDocument/2006/relationships/hyperlink" Target="https://www.iso.org/standard/78246.html" TargetMode="External" Id="rId28"/><Relationship Type="http://schemas.openxmlformats.org/officeDocument/2006/relationships/hyperlink" Target="https://u.ae/en/information-and-services/environment-and-energy/water-and-energy/energy-efficiency" TargetMode="External" Id="rId29"/><Relationship Type="http://schemas.openxmlformats.org/officeDocument/2006/relationships/hyperlink" Target="https://www.adcda.gov.ae/about-us/Department2" TargetMode="External" Id="rId30"/><Relationship Type="http://schemas.openxmlformats.org/officeDocument/2006/relationships/hyperlink" Target="https://www.gcaa.gov.ae/en/epublication/EPublications/Safety%20Decisions/2021/SAFETY%20DECISION%202021-12%20-%20OBJECTS%20OUTSIDE%20THE%20LIMITS%20OF%20OBSTACLE%20LIMITATION%20SURFACES%20-%20ISSUE%2001.pdf" TargetMode="External" Id="rId31"/><Relationship Type="http://schemas.openxmlformats.org/officeDocument/2006/relationships/hyperlink" Target="https://www.tamm.abudhabi/ar-AE/life-events/business/housing-construction/consultants-contractors/WorkStartNoticeforBuildingPermit" TargetMode="External" Id="rId3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90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 ht="44" customHeight="1">
      <c r="A1" s="1" t="inlineStr">
        <is>
          <t>BBM-STD-12 register</t>
        </is>
      </c>
      <c r="B1" s="1" t="inlineStr">
        <is>
          <t>Project / use</t>
        </is>
      </c>
      <c r="C1" s="1" t="n"/>
      <c r="D1" s="1" t="n"/>
      <c r="E1" s="1" t="n"/>
      <c r="F1" s="1" t="n"/>
      <c r="G1" s="1" t="n"/>
      <c r="H1" s="1" t="n"/>
    </row>
    <row r="2" ht="40" customHeight="1">
      <c r="A2" s="2" t="inlineStr">
        <is>
          <t>Status</t>
        </is>
      </c>
      <c r="B2" s="2" t="inlineStr">
        <is>
          <t>WIP office template V0.1, 16 October 2026. Project fields and applicability require population.</t>
        </is>
      </c>
      <c r="C2" s="2" t="n"/>
      <c r="D2" s="2" t="n"/>
      <c r="E2" s="2" t="n"/>
      <c r="F2" s="2" t="n"/>
      <c r="G2" s="2" t="n"/>
      <c r="H2" s="2" t="n"/>
    </row>
    <row r="3" ht="40" customHeight="1">
      <c r="A3" s="2" t="inlineStr">
        <is>
          <t>Project / plot / client</t>
        </is>
      </c>
      <c r="B3" s="2" t="inlineStr">
        <is>
          <t>[Enter actual project, plot, emirate/jurisdiction, client and confidential distribution]</t>
        </is>
      </c>
      <c r="C3" s="2" t="n"/>
      <c r="D3" s="2" t="n"/>
      <c r="E3" s="2" t="n"/>
      <c r="F3" s="2" t="n"/>
      <c r="G3" s="2" t="n"/>
      <c r="H3" s="2" t="n"/>
    </row>
    <row r="4" ht="40" customHeight="1">
      <c r="A4" s="2" t="inlineStr">
        <is>
          <t>Baseline</t>
        </is>
      </c>
      <c r="B4" s="2" t="inlineStr">
        <is>
          <t>Controlled report BBM-STD-12-BASIS_OF_DESIGN_REPORT-V0.1.md; record project report/workbook revision and CDE manifest together.</t>
        </is>
      </c>
      <c r="C4" s="2" t="n"/>
      <c r="D4" s="2" t="n"/>
      <c r="E4" s="2" t="n"/>
      <c r="F4" s="2" t="n"/>
      <c r="G4" s="2" t="n"/>
      <c r="H4" s="2" t="n"/>
    </row>
    <row r="5" ht="56" customHeight="1">
      <c r="A5" s="2" t="inlineStr">
        <is>
          <t>Method</t>
        </is>
      </c>
      <c r="B5" s="2" t="inlineStr">
        <is>
          <t>Screen every approval; split grouped conditional rows into actual submissions and allocate ParentApprovalID. Add site/use-specific consents. Populate every required criterion-stage with current target, clause, result, evidence and check.</t>
        </is>
      </c>
      <c r="C5" s="2" t="n"/>
      <c r="D5" s="2" t="n"/>
      <c r="E5" s="2" t="n"/>
      <c r="F5" s="2" t="n"/>
      <c r="G5" s="2" t="n"/>
      <c r="H5" s="2" t="n"/>
    </row>
    <row r="6" ht="56" customHeight="1">
      <c r="A6" s="2" t="inlineStr">
        <is>
          <t>Approval controls</t>
        </is>
      </c>
      <c r="B6" s="2" t="inlineStr">
        <is>
          <t>Status is not permission. REVIEW READY means record completeness only: competent reviewer checks actual decision, prerequisite closure, permitted activity, conditions, validity and scope. N/A needs signed basis.</t>
        </is>
      </c>
      <c r="C6" s="2" t="n"/>
      <c r="D6" s="2" t="n"/>
      <c r="E6" s="2" t="n"/>
      <c r="F6" s="2" t="n"/>
      <c r="G6" s="2" t="n"/>
      <c r="H6" s="2" t="n"/>
    </row>
    <row r="7" ht="56" customHeight="1">
      <c r="A7" s="2" t="inlineStr">
        <is>
          <t>Criteria controls</t>
        </is>
      </c>
      <c r="B7" s="2" t="inlineStr">
        <is>
          <t>Applicability and evidence status are separate. Compliant needs populated target/unit/result/adopted clause/current evidence/checker/date/scope/delivery. Formula checks completeness, never engineering correctness. Deviation blocks required release.</t>
        </is>
      </c>
      <c r="C7" s="2" t="n"/>
      <c r="D7" s="2" t="n"/>
      <c r="E7" s="2" t="n"/>
      <c r="F7" s="2" t="n"/>
      <c r="G7" s="2" t="n"/>
      <c r="H7" s="2" t="n"/>
    </row>
    <row r="8" ht="56" customHeight="1">
      <c r="A8" s="2" t="inlineStr">
        <is>
          <t>Dates and expiry</t>
        </is>
      </c>
      <c r="B8" s="2" t="inlineStr">
        <is>
          <t>Enter actual Excel dates. Expiry must be a date or explicit No expiry per decision supported by the authority decision. Never assume an absent expiry means valid indefinitely.</t>
        </is>
      </c>
      <c r="C8" s="2" t="n"/>
      <c r="D8" s="2" t="n"/>
      <c r="E8" s="2" t="n"/>
      <c r="F8" s="2" t="n"/>
      <c r="G8" s="2" t="n"/>
      <c r="H8" s="2" t="n"/>
    </row>
    <row r="9" ht="40" customHeight="1">
      <c r="A9" s="2" t="inlineStr">
        <is>
          <t>Stage history</t>
        </is>
      </c>
      <c r="B9" s="2" t="inlineStr">
        <is>
          <t>One row per CriterionID and listed RIBA stage. For multiple zones, split IDs with unique scope suffixes. Keep prior-stage evidence; do not overwrite history.</t>
        </is>
      </c>
      <c r="C9" s="2" t="n"/>
      <c r="D9" s="2" t="n"/>
      <c r="E9" s="2" t="n"/>
      <c r="F9" s="2" t="n"/>
      <c r="G9" s="2" t="n"/>
      <c r="H9" s="2" t="n"/>
    </row>
    <row r="10" ht="56" customHeight="1">
      <c r="A10" s="2" t="inlineStr">
        <is>
          <t>Adding rows</t>
        </is>
      </c>
      <c r="B10" s="2" t="inlineStr">
        <is>
          <t>Insert rows inside the relevant Excel table; copy effective-status formula and validation, extend named/table/filter/print ranges and stage-summary ranges. Reconcile IDs and required submissions to the controlled report before release.</t>
        </is>
      </c>
      <c r="C10" s="2" t="n"/>
      <c r="D10" s="2" t="n"/>
      <c r="E10" s="2" t="n"/>
      <c r="F10" s="2" t="n"/>
      <c r="G10" s="2" t="n"/>
      <c r="H10" s="2" t="n"/>
    </row>
    <row r="11" ht="56" customHeight="1">
      <c r="A11" s="2" t="inlineStr">
        <is>
          <t>Printing</t>
        </is>
      </c>
      <c r="B11" s="2" t="inlineStr">
        <is>
          <t>Filter stage/jurisdiction first. A3 landscape across four horizontal panels for wide registers; repeat ID columns A:C and headers on each panel. This preserves reading size rather than compressing every column onto one page.</t>
        </is>
      </c>
      <c r="C11" s="2" t="n"/>
      <c r="D11" s="2" t="n"/>
      <c r="E11" s="2" t="n"/>
      <c r="F11" s="2" t="n"/>
      <c r="G11" s="2" t="n"/>
      <c r="H11" s="2" t="n"/>
    </row>
    <row r="12" ht="56" customHeight="1">
      <c r="A12" s="2" t="inlineStr">
        <is>
          <t>Office controls</t>
        </is>
      </c>
      <c r="B12" s="2" t="inlineStr">
        <is>
          <t>Use O3-POL-01 and existing MIDP/TIDP methods; internal review allowances are not authority timelines. Confirm actual service checklist/review basis/date; unknown = verify with authority.</t>
        </is>
      </c>
      <c r="C12" s="2" t="n"/>
      <c r="D12" s="2" t="n"/>
      <c r="E12" s="2" t="n"/>
      <c r="F12" s="2" t="n"/>
      <c r="G12" s="2" t="n"/>
      <c r="H12" s="2" t="n"/>
    </row>
    <row r="13" ht="40" customHeight="1">
      <c r="A13" s="2" t="inlineStr">
        <is>
          <t>Inputs and formula cells</t>
        </is>
      </c>
      <c r="B13" s="2" t="inlineStr">
        <is>
          <t>Blue text: editable project inputs; dark text: master data; grey fill: calculated result. Dropdown controls do not prevent invalid pasted data; review before release.</t>
        </is>
      </c>
      <c r="C13" s="2" t="n"/>
      <c r="D13" s="2" t="n"/>
      <c r="E13" s="2" t="n"/>
      <c r="F13" s="2" t="n"/>
      <c r="G13" s="2" t="n"/>
      <c r="H13" s="2" t="n"/>
    </row>
    <row r="14" ht="40" customHeight="1">
      <c r="A14" s="2" t="inlineStr">
        <is>
          <t>Recalculation</t>
        </is>
      </c>
      <c r="B14" s="2" t="inlineStr">
        <is>
          <t>Recalculate in Excel after changes to update the stage evidence summary. Values do not replace signed technical and statutory decisions.</t>
        </is>
      </c>
      <c r="C14" s="2" t="n"/>
      <c r="D14" s="2" t="n"/>
      <c r="E14" s="2" t="n"/>
      <c r="F14" s="2" t="n"/>
      <c r="G14" s="2" t="n"/>
      <c r="H14" s="2" t="n"/>
    </row>
    <row r="15" ht="56" customHeight="1">
      <c r="A15" s="2" t="inlineStr">
        <is>
          <t>Scope release</t>
        </is>
      </c>
      <c r="B15" s="2" t="inlineStr">
        <is>
          <t>A criteria-ready stage is not a construction/occupancy release. Authority gate, technical sign-off, client acceptance and permitted-use decisions remain separate in Part E. No live approvals are prefilled.</t>
        </is>
      </c>
      <c r="C15" s="2" t="n"/>
      <c r="D15" s="2" t="n"/>
      <c r="E15" s="2" t="n"/>
      <c r="F15" s="2" t="n"/>
      <c r="G15" s="2" t="n"/>
      <c r="H15" s="2" t="n"/>
    </row>
    <row r="16" ht="32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32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0" customHeight="1">
      <c r="A18" s="3" t="inlineStr">
        <is>
          <t>Stage</t>
        </is>
      </c>
      <c r="B18" s="3" t="inlineStr">
        <is>
          <t>Required N</t>
        </is>
      </c>
      <c r="C18" s="3" t="inlineStr">
        <is>
          <t>Compliant C</t>
        </is>
      </c>
      <c r="D18" s="3" t="inlineStr">
        <is>
          <t>Deviation D</t>
        </is>
      </c>
      <c r="E18" s="3" t="inlineStr">
        <is>
          <t>Pending P</t>
        </is>
      </c>
      <c r="F18" s="3" t="inlineStr">
        <is>
          <t>Valid N/A</t>
        </is>
      </c>
      <c r="G18" s="3" t="inlineStr">
        <is>
          <t>Unscreened / unresolved</t>
        </is>
      </c>
      <c r="H18" s="3" t="inlineStr">
        <is>
          <t>Evidence coverage</t>
        </is>
      </c>
    </row>
    <row r="19" ht="32" customHeight="1">
      <c r="A19" s="2" t="inlineStr">
        <is>
          <t>S1</t>
        </is>
      </c>
      <c r="B19" s="2">
        <f>COUNTIFS('Criteria scorecard'!$C$2:$C$567,A19,'Criteria scorecard'!$J$2:$J$567,"Required")</f>
        <v/>
      </c>
      <c r="C19" s="2">
        <f>COUNTIFS('Criteria scorecard'!$C$2:$C$567,A19,'Criteria scorecard'!$W$2:$W$567,"Compliant")</f>
        <v/>
      </c>
      <c r="D19" s="2">
        <f>COUNTIFS('Criteria scorecard'!$C$2:$C$567,A19,'Criteria scorecard'!$W$2:$W$567,"Deviation")</f>
        <v/>
      </c>
      <c r="E19" s="2">
        <f>COUNTIFS('Criteria scorecard'!$C$2:$C$567,A19,'Criteria scorecard'!$J$2:$J$567,"Required",'Criteria scorecard'!$W$2:$W$567,"Pending evidence")</f>
        <v/>
      </c>
      <c r="F19" s="2">
        <f>COUNTIFS('Criteria scorecard'!$C$2:$C$567,A19,'Criteria scorecard'!$W$2:$W$567,"Not applicable")</f>
        <v/>
      </c>
      <c r="G19" s="2">
        <f>COUNTIF('Criteria scorecard'!$C$2:$C$567,A19)-B19-F19</f>
        <v/>
      </c>
      <c r="H19" s="4">
        <f>IF(B19=0,"N/A",C19/B19)</f>
        <v/>
      </c>
    </row>
    <row r="20" ht="32" customHeight="1">
      <c r="A20" s="2" t="inlineStr">
        <is>
          <t>S2</t>
        </is>
      </c>
      <c r="B20" s="2">
        <f>COUNTIFS('Criteria scorecard'!$C$2:$C$567,A20,'Criteria scorecard'!$J$2:$J$567,"Required")</f>
        <v/>
      </c>
      <c r="C20" s="2">
        <f>COUNTIFS('Criteria scorecard'!$C$2:$C$567,A20,'Criteria scorecard'!$W$2:$W$567,"Compliant")</f>
        <v/>
      </c>
      <c r="D20" s="2">
        <f>COUNTIFS('Criteria scorecard'!$C$2:$C$567,A20,'Criteria scorecard'!$W$2:$W$567,"Deviation")</f>
        <v/>
      </c>
      <c r="E20" s="2">
        <f>COUNTIFS('Criteria scorecard'!$C$2:$C$567,A20,'Criteria scorecard'!$J$2:$J$567,"Required",'Criteria scorecard'!$W$2:$W$567,"Pending evidence")</f>
        <v/>
      </c>
      <c r="F20" s="2">
        <f>COUNTIFS('Criteria scorecard'!$C$2:$C$567,A20,'Criteria scorecard'!$W$2:$W$567,"Not applicable")</f>
        <v/>
      </c>
      <c r="G20" s="2">
        <f>COUNTIF('Criteria scorecard'!$C$2:$C$567,A20)-B20-F20</f>
        <v/>
      </c>
      <c r="H20" s="4">
        <f>IF(B20=0,"N/A",C20/B20)</f>
        <v/>
      </c>
    </row>
    <row r="21" ht="32" customHeight="1">
      <c r="A21" s="2" t="inlineStr">
        <is>
          <t>S3</t>
        </is>
      </c>
      <c r="B21" s="2">
        <f>COUNTIFS('Criteria scorecard'!$C$2:$C$567,A21,'Criteria scorecard'!$J$2:$J$567,"Required")</f>
        <v/>
      </c>
      <c r="C21" s="2">
        <f>COUNTIFS('Criteria scorecard'!$C$2:$C$567,A21,'Criteria scorecard'!$W$2:$W$567,"Compliant")</f>
        <v/>
      </c>
      <c r="D21" s="2">
        <f>COUNTIFS('Criteria scorecard'!$C$2:$C$567,A21,'Criteria scorecard'!$W$2:$W$567,"Deviation")</f>
        <v/>
      </c>
      <c r="E21" s="2">
        <f>COUNTIFS('Criteria scorecard'!$C$2:$C$567,A21,'Criteria scorecard'!$J$2:$J$567,"Required",'Criteria scorecard'!$W$2:$W$567,"Pending evidence")</f>
        <v/>
      </c>
      <c r="F21" s="2">
        <f>COUNTIFS('Criteria scorecard'!$C$2:$C$567,A21,'Criteria scorecard'!$W$2:$W$567,"Not applicable")</f>
        <v/>
      </c>
      <c r="G21" s="2">
        <f>COUNTIF('Criteria scorecard'!$C$2:$C$567,A21)-B21-F21</f>
        <v/>
      </c>
      <c r="H21" s="4">
        <f>IF(B21=0,"N/A",C21/B21)</f>
        <v/>
      </c>
    </row>
    <row r="22" ht="32" customHeight="1">
      <c r="A22" s="2" t="inlineStr">
        <is>
          <t>S4</t>
        </is>
      </c>
      <c r="B22" s="2">
        <f>COUNTIFS('Criteria scorecard'!$C$2:$C$567,A22,'Criteria scorecard'!$J$2:$J$567,"Required")</f>
        <v/>
      </c>
      <c r="C22" s="2">
        <f>COUNTIFS('Criteria scorecard'!$C$2:$C$567,A22,'Criteria scorecard'!$W$2:$W$567,"Compliant")</f>
        <v/>
      </c>
      <c r="D22" s="2">
        <f>COUNTIFS('Criteria scorecard'!$C$2:$C$567,A22,'Criteria scorecard'!$W$2:$W$567,"Deviation")</f>
        <v/>
      </c>
      <c r="E22" s="2">
        <f>COUNTIFS('Criteria scorecard'!$C$2:$C$567,A22,'Criteria scorecard'!$J$2:$J$567,"Required",'Criteria scorecard'!$W$2:$W$567,"Pending evidence")</f>
        <v/>
      </c>
      <c r="F22" s="2">
        <f>COUNTIFS('Criteria scorecard'!$C$2:$C$567,A22,'Criteria scorecard'!$W$2:$W$567,"Not applicable")</f>
        <v/>
      </c>
      <c r="G22" s="2">
        <f>COUNTIF('Criteria scorecard'!$C$2:$C$567,A22)-B22-F22</f>
        <v/>
      </c>
      <c r="H22" s="4">
        <f>IF(B22=0,"N/A",C22/B22)</f>
        <v/>
      </c>
    </row>
    <row r="23" ht="32" customHeight="1">
      <c r="A23" s="2" t="inlineStr">
        <is>
          <t>S5</t>
        </is>
      </c>
      <c r="B23" s="2">
        <f>COUNTIFS('Criteria scorecard'!$C$2:$C$567,A23,'Criteria scorecard'!$J$2:$J$567,"Required")</f>
        <v/>
      </c>
      <c r="C23" s="2">
        <f>COUNTIFS('Criteria scorecard'!$C$2:$C$567,A23,'Criteria scorecard'!$W$2:$W$567,"Compliant")</f>
        <v/>
      </c>
      <c r="D23" s="2">
        <f>COUNTIFS('Criteria scorecard'!$C$2:$C$567,A23,'Criteria scorecard'!$W$2:$W$567,"Deviation")</f>
        <v/>
      </c>
      <c r="E23" s="2">
        <f>COUNTIFS('Criteria scorecard'!$C$2:$C$567,A23,'Criteria scorecard'!$J$2:$J$567,"Required",'Criteria scorecard'!$W$2:$W$567,"Pending evidence")</f>
        <v/>
      </c>
      <c r="F23" s="2">
        <f>COUNTIFS('Criteria scorecard'!$C$2:$C$567,A23,'Criteria scorecard'!$W$2:$W$567,"Not applicable")</f>
        <v/>
      </c>
      <c r="G23" s="2">
        <f>COUNTIF('Criteria scorecard'!$C$2:$C$567,A23)-B23-F23</f>
        <v/>
      </c>
      <c r="H23" s="4">
        <f>IF(B23=0,"N/A",C23/B23)</f>
        <v/>
      </c>
    </row>
    <row r="24" ht="32" customHeight="1">
      <c r="A24" s="2" t="inlineStr">
        <is>
          <t>S6</t>
        </is>
      </c>
      <c r="B24" s="2">
        <f>COUNTIFS('Criteria scorecard'!$C$2:$C$567,A24,'Criteria scorecard'!$J$2:$J$567,"Required")</f>
        <v/>
      </c>
      <c r="C24" s="2">
        <f>COUNTIFS('Criteria scorecard'!$C$2:$C$567,A24,'Criteria scorecard'!$W$2:$W$567,"Compliant")</f>
        <v/>
      </c>
      <c r="D24" s="2">
        <f>COUNTIFS('Criteria scorecard'!$C$2:$C$567,A24,'Criteria scorecard'!$W$2:$W$567,"Deviation")</f>
        <v/>
      </c>
      <c r="E24" s="2">
        <f>COUNTIFS('Criteria scorecard'!$C$2:$C$567,A24,'Criteria scorecard'!$J$2:$J$567,"Required",'Criteria scorecard'!$W$2:$W$567,"Pending evidence")</f>
        <v/>
      </c>
      <c r="F24" s="2">
        <f>COUNTIFS('Criteria scorecard'!$C$2:$C$567,A24,'Criteria scorecard'!$W$2:$W$567,"Not applicable")</f>
        <v/>
      </c>
      <c r="G24" s="2">
        <f>COUNTIF('Criteria scorecard'!$C$2:$C$567,A24)-B24-F24</f>
        <v/>
      </c>
      <c r="H24" s="4">
        <f>IF(B24=0,"N/A",C24/B24)</f>
        <v/>
      </c>
    </row>
    <row r="25" ht="32" customHeight="1">
      <c r="A25" s="2" t="inlineStr">
        <is>
          <t>S7</t>
        </is>
      </c>
      <c r="B25" s="2">
        <f>COUNTIFS('Criteria scorecard'!$C$2:$C$567,A25,'Criteria scorecard'!$J$2:$J$567,"Required")</f>
        <v/>
      </c>
      <c r="C25" s="2">
        <f>COUNTIFS('Criteria scorecard'!$C$2:$C$567,A25,'Criteria scorecard'!$W$2:$W$567,"Compliant")</f>
        <v/>
      </c>
      <c r="D25" s="2">
        <f>COUNTIFS('Criteria scorecard'!$C$2:$C$567,A25,'Criteria scorecard'!$W$2:$W$567,"Deviation")</f>
        <v/>
      </c>
      <c r="E25" s="2">
        <f>COUNTIFS('Criteria scorecard'!$C$2:$C$567,A25,'Criteria scorecard'!$J$2:$J$567,"Required",'Criteria scorecard'!$W$2:$W$567,"Pending evidence")</f>
        <v/>
      </c>
      <c r="F25" s="2">
        <f>COUNTIFS('Criteria scorecard'!$C$2:$C$567,A25,'Criteria scorecard'!$W$2:$W$567,"Not applicable")</f>
        <v/>
      </c>
      <c r="G25" s="2">
        <f>COUNTIF('Criteria scorecard'!$C$2:$C$567,A25)-B25-F25</f>
        <v/>
      </c>
      <c r="H25" s="4">
        <f>IF(B25=0,"N/A",C25/B25)</f>
        <v/>
      </c>
    </row>
    <row r="26" ht="32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32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32" customHeight="1">
      <c r="A28" s="2" t="inlineStr">
        <is>
          <t>Authority records needing action</t>
        </is>
      </c>
      <c r="B28" s="2">
        <f>COUNTIF(Approvals!AA2:AA69,"BLOCKED")</f>
        <v/>
      </c>
      <c r="C28" s="2" t="n"/>
      <c r="D28" s="2" t="n"/>
      <c r="E28" s="2" t="n"/>
      <c r="F28" s="2" t="n"/>
      <c r="G28" s="2" t="n"/>
      <c r="H28" s="2" t="n"/>
    </row>
    <row r="29" ht="40" customHeight="1">
      <c r="A29" s="2" t="inlineStr">
        <is>
          <t>Release decision</t>
        </is>
      </c>
      <c r="B29" s="2" t="inlineStr">
        <is>
          <t>HOLD until current technical, client and statutory gates are signed for the exact scope. No automatic release.</t>
        </is>
      </c>
      <c r="C29" s="2" t="n"/>
      <c r="D29" s="2" t="n"/>
      <c r="E29" s="2" t="n"/>
      <c r="F29" s="2" t="n"/>
      <c r="G29" s="2" t="n"/>
      <c r="H29" s="2" t="n"/>
    </row>
  </sheetData>
  <autoFilter ref="A1:H29"/>
  <printOptions horizontalCentered="0"/>
  <pageMargins left="0.25" right="0.25" top="0.35" bottom="0.35" header="0.5" footer="0.5"/>
  <pageSetup orientation="landscape" paperSize="8" fitToHeight="0" fitToWidth="1"/>
  <headerFooter>
    <oddHeader/>
    <oddFooter>&amp;C&amp;8 BBM-STD-12 V0.1 | &amp;A |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A69"/>
  <sheetViews>
    <sheetView showGridLines="0" zoomScale="85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6" customWidth="1" min="2" max="2"/>
    <col width="23" customWidth="1" min="3" max="3"/>
    <col width="28" customWidth="1" min="4" max="4"/>
    <col width="38" customWidth="1" min="5" max="5"/>
    <col width="26" customWidth="1" min="6" max="6"/>
    <col width="26" customWidth="1" min="7" max="7"/>
    <col width="48" customWidth="1" min="8" max="8"/>
    <col width="22" customWidth="1" min="9" max="9"/>
    <col width="26" customWidth="1" min="10" max="10"/>
    <col width="26" customWidth="1" min="11" max="11"/>
    <col width="26" customWidth="1" min="12" max="12"/>
    <col width="40" customWidth="1" min="13" max="13"/>
    <col width="15" customWidth="1" min="14" max="14"/>
    <col width="15" customWidth="1" min="15" max="15"/>
    <col width="15" customWidth="1" min="16" max="16"/>
    <col width="26" customWidth="1" min="17" max="17"/>
    <col width="15" customWidth="1" min="18" max="18"/>
    <col width="26" customWidth="1" min="19" max="19"/>
    <col width="26" customWidth="1" min="20" max="20"/>
    <col width="26" customWidth="1" min="21" max="21"/>
    <col width="24" customWidth="1" min="22" max="22"/>
    <col width="26" customWidth="1" min="23" max="23"/>
    <col width="26" customWidth="1" min="24" max="24"/>
    <col width="26" customWidth="1" min="25" max="25"/>
    <col width="26" customWidth="1" min="26" max="26"/>
    <col width="26" customWidth="1" min="27" max="27"/>
  </cols>
  <sheetData>
    <row r="1" ht="44" customHeight="1">
      <c r="A1" s="1" t="inlineStr">
        <is>
          <t>ApprovalID</t>
        </is>
      </c>
      <c r="B1" s="1" t="inlineStr">
        <is>
          <t>Emirate / jurisdiction</t>
        </is>
      </c>
      <c r="C1" s="1" t="inlineStr">
        <is>
          <t>Stage</t>
        </is>
      </c>
      <c r="D1" s="1" t="inlineStr">
        <is>
          <t>Authority</t>
        </is>
      </c>
      <c r="E1" s="1" t="inlineStr">
        <is>
          <t>Submission</t>
        </is>
      </c>
      <c r="F1" s="1" t="inlineStr">
        <is>
          <t>Applicability trigger</t>
        </is>
      </c>
      <c r="G1" s="1" t="inlineStr">
        <is>
          <t>Prerequisite</t>
        </is>
      </c>
      <c r="H1" s="1" t="inlineStr">
        <is>
          <t>Required documents / drawings</t>
        </is>
      </c>
      <c r="I1" s="1" t="inlineStr">
        <is>
          <t>Typical review cycle</t>
        </is>
      </c>
      <c r="J1" s="1" t="inlineStr">
        <is>
          <t>Responsible party</t>
        </is>
      </c>
      <c r="K1" s="1" t="inlineStr">
        <is>
          <t>Status</t>
        </is>
      </c>
      <c r="L1" s="1" t="inlineStr">
        <is>
          <t>ReferenceIDs</t>
        </is>
      </c>
      <c r="M1" s="1" t="inlineStr">
        <is>
          <t>Service / URL / version / review basis</t>
        </is>
      </c>
      <c r="N1" s="1" t="inlineStr">
        <is>
          <t>Planned submission</t>
        </is>
      </c>
      <c r="O1" s="1" t="inlineStr">
        <is>
          <t>Actual submission</t>
        </is>
      </c>
      <c r="P1" s="1" t="inlineStr">
        <is>
          <t>Target response</t>
        </is>
      </c>
      <c r="Q1" s="1" t="inlineStr">
        <is>
          <t>Receipt / application number</t>
        </is>
      </c>
      <c r="R1" s="1" t="inlineStr">
        <is>
          <t>Decision date</t>
        </is>
      </c>
      <c r="S1" s="1" t="inlineStr">
        <is>
          <t>Decision evidence / revision</t>
        </is>
      </c>
      <c r="T1" s="1" t="inlineStr">
        <is>
          <t>Conditions state</t>
        </is>
      </c>
      <c r="U1" s="1" t="inlineStr">
        <is>
          <t>Condition closure evidence</t>
        </is>
      </c>
      <c r="V1" s="1" t="inlineStr">
        <is>
          <t>Expiry / no-expiry decision</t>
        </is>
      </c>
      <c r="W1" s="1" t="inlineStr">
        <is>
          <t>MIDP DeliveryID / ExchangeID</t>
        </is>
      </c>
      <c r="X1" s="1" t="inlineStr">
        <is>
          <t>Scope / permitted next activity</t>
        </is>
      </c>
      <c r="Y1" s="1" t="inlineStr">
        <is>
          <t>N/A reason and decision</t>
        </is>
      </c>
      <c r="Z1" s="1" t="inlineStr">
        <is>
          <t>Gate checker / record</t>
        </is>
      </c>
      <c r="AA1" s="1" t="inlineStr">
        <is>
          <t>Effective gate</t>
        </is>
      </c>
    </row>
    <row r="2" ht="56" customHeight="1">
      <c r="A2" s="2" t="inlineStr">
        <is>
          <t>AP-001</t>
        </is>
      </c>
      <c r="B2" s="2" t="inlineStr">
        <is>
          <t>Abu Dhabi</t>
        </is>
      </c>
      <c r="C2" s="2" t="inlineStr">
        <is>
          <t>Concept/planning</t>
        </is>
      </c>
      <c r="D2" s="2" t="inlineStr">
        <is>
          <t>DMT municipality</t>
        </is>
      </c>
      <c r="E2" s="2" t="inlineStr">
        <is>
          <t>Jurisdiction, title, plot and affection plan</t>
        </is>
      </c>
      <c r="F2" s="2" t="inlineStr">
        <is>
          <t>All projects; identify ADM/AAM/Project jurisdiction</t>
        </is>
      </c>
      <c r="G2" s="2" t="inlineStr">
        <is>
          <t>Client authority and PlotID</t>
        </is>
      </c>
      <c r="H2" s="2" t="inlineStr">
        <is>
          <t>Title/lease, applicant authority, affection plan and survey</t>
        </is>
      </c>
      <c r="I2" s="2" t="inlineStr">
        <is>
          <t>verify with authority</t>
        </is>
      </c>
      <c r="J2" s="2" t="inlineStr">
        <is>
          <t>Client / lead consultant</t>
        </is>
      </c>
      <c r="K2" s="2" t="inlineStr">
        <is>
          <t>Pending screening</t>
        </is>
      </c>
      <c r="L2" s="2" t="inlineStr">
        <is>
          <t>R01;R02</t>
        </is>
      </c>
      <c r="M2" s="5" t="inlineStr"/>
      <c r="N2" s="6" t="n"/>
      <c r="O2" s="6" t="n"/>
      <c r="P2" s="6" t="n"/>
      <c r="Q2" s="5" t="inlineStr"/>
      <c r="R2" s="6" t="n"/>
      <c r="S2" s="5" t="inlineStr"/>
      <c r="T2" s="5" t="inlineStr">
        <is>
          <t>Not assessed</t>
        </is>
      </c>
      <c r="U2" s="5" t="inlineStr"/>
      <c r="V2" s="6" t="n"/>
      <c r="W2" s="5" t="inlineStr"/>
      <c r="X2" s="5" t="inlineStr"/>
      <c r="Y2" s="5" t="inlineStr"/>
      <c r="Z2" s="5" t="inlineStr"/>
      <c r="AA2" s="7">
        <f>IF(K2="Not applicable",IF(AND(Y2&lt;&gt;"",Z2&lt;&gt;""),"N/A verified","BLOCKED"),IF(AND(OR(K2="Approved",K2="Approved with conditions"),O2&lt;&gt;"",Q2&lt;&gt;"",R2&lt;&gt;"",S2&lt;&gt;"",M2&lt;&gt;"",V2&lt;&gt;"",W2&lt;&gt;"",X2&lt;&gt;"",Z2&lt;&gt;"",OR(T2="None",AND(T2="Closed",U2&lt;&gt;""))),IF(AND(ISNUMBER(V2),V2&lt;TODAY()),"BLOCKED","REVIEW READY"),"BLOCKED"))</f>
        <v/>
      </c>
    </row>
    <row r="3" ht="40" customHeight="1">
      <c r="A3" s="2" t="inlineStr">
        <is>
          <t>AP-002</t>
        </is>
      </c>
      <c r="B3" s="2" t="inlineStr">
        <is>
          <t>Abu Dhabi</t>
        </is>
      </c>
      <c r="C3" s="2" t="inlineStr">
        <is>
          <t>Concept/planning</t>
        </is>
      </c>
      <c r="D3" s="2" t="inlineStr">
        <is>
          <t>DMT planning</t>
        </is>
      </c>
      <c r="E3" s="2" t="inlineStr">
        <is>
          <t>Planning/master-plan conformity (legacy UPC)</t>
        </is>
      </c>
      <c r="F3" s="2" t="inlineStr">
        <is>
          <t>New development or controls/use change</t>
        </is>
      </c>
      <c r="G3" s="2" t="inlineStr">
        <is>
          <t>AP-001</t>
        </is>
      </c>
      <c r="H3" s="2" t="inlineStr">
        <is>
          <t>Brief, use, massing, FAR/GFA/BUA, setbacks, height and parking/access</t>
        </is>
      </c>
      <c r="I3" s="2" t="inlineStr">
        <is>
          <t>verify with authority</t>
        </is>
      </c>
      <c r="J3" s="2" t="inlineStr">
        <is>
          <t>Architect / planning lead</t>
        </is>
      </c>
      <c r="K3" s="2" t="inlineStr">
        <is>
          <t>Pending screening</t>
        </is>
      </c>
      <c r="L3" s="2" t="inlineStr">
        <is>
          <t>R01;R02</t>
        </is>
      </c>
      <c r="M3" s="5" t="inlineStr"/>
      <c r="N3" s="6" t="n"/>
      <c r="O3" s="6" t="n"/>
      <c r="P3" s="6" t="n"/>
      <c r="Q3" s="5" t="inlineStr"/>
      <c r="R3" s="6" t="n"/>
      <c r="S3" s="5" t="inlineStr"/>
      <c r="T3" s="5" t="inlineStr">
        <is>
          <t>Not assessed</t>
        </is>
      </c>
      <c r="U3" s="5" t="inlineStr"/>
      <c r="V3" s="6" t="n"/>
      <c r="W3" s="5" t="inlineStr"/>
      <c r="X3" s="5" t="inlineStr"/>
      <c r="Y3" s="5" t="inlineStr"/>
      <c r="Z3" s="5" t="inlineStr"/>
      <c r="AA3" s="7">
        <f>IF(K3="Not applicable",IF(AND(Y3&lt;&gt;"",Z3&lt;&gt;""),"N/A verified","BLOCKED"),IF(AND(OR(K3="Approved",K3="Approved with conditions"),O3&lt;&gt;"",Q3&lt;&gt;"",R3&lt;&gt;"",S3&lt;&gt;"",M3&lt;&gt;"",V3&lt;&gt;"",W3&lt;&gt;"",X3&lt;&gt;"",Z3&lt;&gt;"",OR(T3="None",AND(T3="Closed",U3&lt;&gt;""))),IF(AND(ISNUMBER(V3),V3&lt;TODAY()),"BLOCKED","REVIEW READY"),"BLOCKED"))</f>
        <v/>
      </c>
    </row>
    <row r="4" ht="56" customHeight="1">
      <c r="A4" s="2" t="inlineStr">
        <is>
          <t>AP-003</t>
        </is>
      </c>
      <c r="B4" s="2" t="inlineStr">
        <is>
          <t>UAE conditional</t>
        </is>
      </c>
      <c r="C4" s="2" t="inlineStr">
        <is>
          <t>Concept/planning</t>
        </is>
      </c>
      <c r="D4" s="2" t="inlineStr">
        <is>
          <t>Master developer / landlord</t>
        </is>
      </c>
      <c r="E4" s="2" t="inlineStr">
        <is>
          <t>Developer/landlord design NOC</t>
        </is>
      </c>
      <c r="F4" s="2" t="inlineStr">
        <is>
          <t>Lease/community or existing-building constraint</t>
        </is>
      </c>
      <c r="G4" s="2" t="inlineStr">
        <is>
          <t>AP-001</t>
        </is>
      </c>
      <c r="H4" s="2" t="inlineStr">
        <is>
          <t>Owner consent, plot/lease controls and concept/interfaces</t>
        </is>
      </c>
      <c r="I4" s="2" t="inlineStr">
        <is>
          <t>verify with authority</t>
        </is>
      </c>
      <c r="J4" s="2" t="inlineStr">
        <is>
          <t>Client / architect</t>
        </is>
      </c>
      <c r="K4" s="2" t="inlineStr">
        <is>
          <t>Pending screening</t>
        </is>
      </c>
      <c r="L4" s="2" t="inlineStr">
        <is>
          <t>R01;R17</t>
        </is>
      </c>
      <c r="M4" s="5" t="inlineStr"/>
      <c r="N4" s="6" t="n"/>
      <c r="O4" s="6" t="n"/>
      <c r="P4" s="6" t="n"/>
      <c r="Q4" s="5" t="inlineStr"/>
      <c r="R4" s="6" t="n"/>
      <c r="S4" s="5" t="inlineStr"/>
      <c r="T4" s="5" t="inlineStr">
        <is>
          <t>Not assessed</t>
        </is>
      </c>
      <c r="U4" s="5" t="inlineStr"/>
      <c r="V4" s="6" t="n"/>
      <c r="W4" s="5" t="inlineStr"/>
      <c r="X4" s="5" t="inlineStr"/>
      <c r="Y4" s="5" t="inlineStr"/>
      <c r="Z4" s="5" t="inlineStr"/>
      <c r="AA4" s="7">
        <f>IF(K4="Not applicable",IF(AND(Y4&lt;&gt;"",Z4&lt;&gt;""),"N/A verified","BLOCKED"),IF(AND(OR(K4="Approved",K4="Approved with conditions"),O4&lt;&gt;"",Q4&lt;&gt;"",R4&lt;&gt;"",S4&lt;&gt;"",M4&lt;&gt;"",V4&lt;&gt;"",W4&lt;&gt;"",X4&lt;&gt;"",Z4&lt;&gt;"",OR(T4="None",AND(T4="Closed",U4&lt;&gt;""))),IF(AND(ISNUMBER(V4),V4&lt;TODAY()),"BLOCKED","REVIEW READY"),"BLOCKED"))</f>
        <v/>
      </c>
    </row>
    <row r="5" ht="40" customHeight="1">
      <c r="A5" s="2" t="inlineStr">
        <is>
          <t>AP-004</t>
        </is>
      </c>
      <c r="B5" s="2" t="inlineStr">
        <is>
          <t>Abu Dhabi</t>
        </is>
      </c>
      <c r="C5" s="2" t="inlineStr">
        <is>
          <t>Concept/planning</t>
        </is>
      </c>
      <c r="D5" s="2" t="inlineStr">
        <is>
          <t>Abu Dhabi Civil Defence</t>
        </is>
      </c>
      <c r="E5" s="2" t="inlineStr">
        <is>
          <t>Fire concept/strategy consultation</t>
        </is>
      </c>
      <c r="F5" s="2" t="inlineStr">
        <is>
          <t>Where local route/use/risk requires</t>
        </is>
      </c>
      <c r="G5" s="2" t="inlineStr">
        <is>
          <t>AP-002; occupancy basis</t>
        </is>
      </c>
      <c r="H5" s="2" t="inlineStr">
        <is>
          <t>Fire strategy, occupancy/escape/access and hazard/height classification</t>
        </is>
      </c>
      <c r="I5" s="2" t="inlineStr">
        <is>
          <t>verify with authority</t>
        </is>
      </c>
      <c r="J5" s="2" t="inlineStr">
        <is>
          <t>Fire engineer</t>
        </is>
      </c>
      <c r="K5" s="2" t="inlineStr">
        <is>
          <t>Pending screening</t>
        </is>
      </c>
      <c r="L5" s="2" t="inlineStr">
        <is>
          <t>R03;R30</t>
        </is>
      </c>
      <c r="M5" s="5" t="inlineStr"/>
      <c r="N5" s="6" t="n"/>
      <c r="O5" s="6" t="n"/>
      <c r="P5" s="6" t="n"/>
      <c r="Q5" s="5" t="inlineStr"/>
      <c r="R5" s="6" t="n"/>
      <c r="S5" s="5" t="inlineStr"/>
      <c r="T5" s="5" t="inlineStr">
        <is>
          <t>Not assessed</t>
        </is>
      </c>
      <c r="U5" s="5" t="inlineStr"/>
      <c r="V5" s="6" t="n"/>
      <c r="W5" s="5" t="inlineStr"/>
      <c r="X5" s="5" t="inlineStr"/>
      <c r="Y5" s="5" t="inlineStr"/>
      <c r="Z5" s="5" t="inlineStr"/>
      <c r="AA5" s="7">
        <f>IF(K5="Not applicable",IF(AND(Y5&lt;&gt;"",Z5&lt;&gt;""),"N/A verified","BLOCKED"),IF(AND(OR(K5="Approved",K5="Approved with conditions"),O5&lt;&gt;"",Q5&lt;&gt;"",R5&lt;&gt;"",S5&lt;&gt;"",M5&lt;&gt;"",V5&lt;&gt;"",W5&lt;&gt;"",X5&lt;&gt;"",Z5&lt;&gt;"",OR(T5="None",AND(T5="Closed",U5&lt;&gt;""))),IF(AND(ISNUMBER(V5),V5&lt;TODAY()),"BLOCKED","REVIEW READY"),"BLOCKED"))</f>
        <v/>
      </c>
    </row>
    <row r="6" ht="40" customHeight="1">
      <c r="A6" s="2" t="inlineStr">
        <is>
          <t>AP-005</t>
        </is>
      </c>
      <c r="B6" s="2" t="inlineStr">
        <is>
          <t>Abu Dhabi</t>
        </is>
      </c>
      <c r="C6" s="2" t="inlineStr">
        <is>
          <t>Concept/planning</t>
        </is>
      </c>
      <c r="D6" s="2" t="inlineStr">
        <is>
          <t>DMT Estidama</t>
        </is>
      </c>
      <c r="E6" s="2" t="inlineStr">
        <is>
          <t>Scheme/rating and Pearl design registration</t>
        </is>
      </c>
      <c r="F6" s="2" t="inlineStr">
        <is>
          <t>PRS building/villa/community applicability</t>
        </is>
      </c>
      <c r="G6" s="2" t="inlineStr">
        <is>
          <t>AP-001; funding/use</t>
        </is>
      </c>
      <c r="H6" s="2" t="inlineStr">
        <is>
          <t>PQP, scheme/version/bulletins and required/target-credit matrix</t>
        </is>
      </c>
      <c r="I6" s="2" t="inlineStr">
        <is>
          <t>verify with authority</t>
        </is>
      </c>
      <c r="J6" s="2" t="inlineStr">
        <is>
          <t>PQP / sustainability lead</t>
        </is>
      </c>
      <c r="K6" s="2" t="inlineStr">
        <is>
          <t>Pending screening</t>
        </is>
      </c>
      <c r="L6" s="2" t="inlineStr">
        <is>
          <t>R05;R06;R07</t>
        </is>
      </c>
      <c r="M6" s="5" t="inlineStr"/>
      <c r="N6" s="6" t="n"/>
      <c r="O6" s="6" t="n"/>
      <c r="P6" s="6" t="n"/>
      <c r="Q6" s="5" t="inlineStr"/>
      <c r="R6" s="6" t="n"/>
      <c r="S6" s="5" t="inlineStr"/>
      <c r="T6" s="5" t="inlineStr">
        <is>
          <t>Not assessed</t>
        </is>
      </c>
      <c r="U6" s="5" t="inlineStr"/>
      <c r="V6" s="6" t="n"/>
      <c r="W6" s="5" t="inlineStr"/>
      <c r="X6" s="5" t="inlineStr"/>
      <c r="Y6" s="5" t="inlineStr"/>
      <c r="Z6" s="5" t="inlineStr"/>
      <c r="AA6" s="7">
        <f>IF(K6="Not applicable",IF(AND(Y6&lt;&gt;"",Z6&lt;&gt;""),"N/A verified","BLOCKED"),IF(AND(OR(K6="Approved",K6="Approved with conditions"),O6&lt;&gt;"",Q6&lt;&gt;"",R6&lt;&gt;"",S6&lt;&gt;"",M6&lt;&gt;"",V6&lt;&gt;"",W6&lt;&gt;"",X6&lt;&gt;"",Z6&lt;&gt;"",OR(T6="None",AND(T6="Closed",U6&lt;&gt;""))),IF(AND(ISNUMBER(V6),V6&lt;TODAY()),"BLOCKED","REVIEW READY"),"BLOCKED"))</f>
        <v/>
      </c>
    </row>
    <row r="7" ht="40" customHeight="1">
      <c r="A7" s="2" t="inlineStr">
        <is>
          <t>AP-006</t>
        </is>
      </c>
      <c r="B7" s="2" t="inlineStr">
        <is>
          <t>Abu Dhabi</t>
        </is>
      </c>
      <c r="C7" s="2" t="inlineStr">
        <is>
          <t>Concept/planning</t>
        </is>
      </c>
      <c r="D7" s="2" t="inlineStr">
        <is>
          <t>TAQA Distribution</t>
        </is>
      </c>
      <c r="E7" s="2" t="inlineStr">
        <is>
          <t>Water/power capacity and point-of-connection enquiry</t>
        </is>
      </c>
      <c r="F7" s="2" t="inlineStr">
        <is>
          <t>Network demand/change; legacy ADDC/AADC</t>
        </is>
      </c>
      <c r="G7" s="2" t="inlineStr">
        <is>
          <t>AP-001; loads/demand</t>
        </is>
      </c>
      <c r="H7" s="2" t="inlineStr">
        <is>
          <t>Site plan, load/demand, proposed substation/tank/meter rooms</t>
        </is>
      </c>
      <c r="I7" s="2" t="inlineStr">
        <is>
          <t>verify with authority</t>
        </is>
      </c>
      <c r="J7" s="2" t="inlineStr">
        <is>
          <t>MEP / utility coordinator</t>
        </is>
      </c>
      <c r="K7" s="2" t="inlineStr">
        <is>
          <t>Pending screening</t>
        </is>
      </c>
      <c r="L7" s="2" t="inlineStr">
        <is>
          <t>R08</t>
        </is>
      </c>
      <c r="M7" s="5" t="inlineStr"/>
      <c r="N7" s="6" t="n"/>
      <c r="O7" s="6" t="n"/>
      <c r="P7" s="6" t="n"/>
      <c r="Q7" s="5" t="inlineStr"/>
      <c r="R7" s="6" t="n"/>
      <c r="S7" s="5" t="inlineStr"/>
      <c r="T7" s="5" t="inlineStr">
        <is>
          <t>Not assessed</t>
        </is>
      </c>
      <c r="U7" s="5" t="inlineStr"/>
      <c r="V7" s="6" t="n"/>
      <c r="W7" s="5" t="inlineStr"/>
      <c r="X7" s="5" t="inlineStr"/>
      <c r="Y7" s="5" t="inlineStr"/>
      <c r="Z7" s="5" t="inlineStr"/>
      <c r="AA7" s="7">
        <f>IF(K7="Not applicable",IF(AND(Y7&lt;&gt;"",Z7&lt;&gt;""),"N/A verified","BLOCKED"),IF(AND(OR(K7="Approved",K7="Approved with conditions"),O7&lt;&gt;"",Q7&lt;&gt;"",R7&lt;&gt;"",S7&lt;&gt;"",M7&lt;&gt;"",V7&lt;&gt;"",W7&lt;&gt;"",X7&lt;&gt;"",Z7&lt;&gt;"",OR(T7="None",AND(T7="Closed",U7&lt;&gt;""))),IF(AND(ISNUMBER(V7),V7&lt;TODAY()),"BLOCKED","REVIEW READY"),"BLOCKED"))</f>
        <v/>
      </c>
    </row>
    <row r="8" ht="40" customHeight="1">
      <c r="A8" s="2" t="inlineStr">
        <is>
          <t>AP-007</t>
        </is>
      </c>
      <c r="B8" s="2" t="inlineStr">
        <is>
          <t>Abu Dhabi</t>
        </is>
      </c>
      <c r="C8" s="2" t="inlineStr">
        <is>
          <t>Concept/planning</t>
        </is>
      </c>
      <c r="D8" s="2" t="inlineStr">
        <is>
          <t>TAQA Water Solutions</t>
        </is>
      </c>
      <c r="E8" s="2" t="inlineStr">
        <is>
          <t>Sewer/reuse capacity and connection enquiry</t>
        </is>
      </c>
      <c r="F8" s="2" t="inlineStr">
        <is>
          <t>Discharge/reuse; legacy ADSSC/SWS</t>
        </is>
      </c>
      <c r="G8" s="2" t="inlineStr">
        <is>
          <t>AP-001; discharge basis</t>
        </is>
      </c>
      <c r="H8" s="2" t="inlineStr">
        <is>
          <t>Site/utility plan, flows/quality, inverts and connection</t>
        </is>
      </c>
      <c r="I8" s="2" t="inlineStr">
        <is>
          <t>verify with authority</t>
        </is>
      </c>
      <c r="J8" s="2" t="inlineStr">
        <is>
          <t>Civil / plumbing lead</t>
        </is>
      </c>
      <c r="K8" s="2" t="inlineStr">
        <is>
          <t>Pending screening</t>
        </is>
      </c>
      <c r="L8" s="2" t="inlineStr">
        <is>
          <t>R08;R09</t>
        </is>
      </c>
      <c r="M8" s="5" t="inlineStr"/>
      <c r="N8" s="6" t="n"/>
      <c r="O8" s="6" t="n"/>
      <c r="P8" s="6" t="n"/>
      <c r="Q8" s="5" t="inlineStr"/>
      <c r="R8" s="6" t="n"/>
      <c r="S8" s="5" t="inlineStr"/>
      <c r="T8" s="5" t="inlineStr">
        <is>
          <t>Not assessed</t>
        </is>
      </c>
      <c r="U8" s="5" t="inlineStr"/>
      <c r="V8" s="6" t="n"/>
      <c r="W8" s="5" t="inlineStr"/>
      <c r="X8" s="5" t="inlineStr"/>
      <c r="Y8" s="5" t="inlineStr"/>
      <c r="Z8" s="5" t="inlineStr"/>
      <c r="AA8" s="7">
        <f>IF(K8="Not applicable",IF(AND(Y8&lt;&gt;"",Z8&lt;&gt;""),"N/A verified","BLOCKED"),IF(AND(OR(K8="Approved",K8="Approved with conditions"),O8&lt;&gt;"",Q8&lt;&gt;"",R8&lt;&gt;"",S8&lt;&gt;"",M8&lt;&gt;"",V8&lt;&gt;"",W8&lt;&gt;"",X8&lt;&gt;"",Z8&lt;&gt;"",OR(T8="None",AND(T8="Closed",U8&lt;&gt;""))),IF(AND(ISNUMBER(V8),V8&lt;TODAY()),"BLOCKED","REVIEW READY"),"BLOCKED"))</f>
        <v/>
      </c>
    </row>
    <row r="9" ht="40" customHeight="1">
      <c r="A9" s="2" t="inlineStr">
        <is>
          <t>AP-008</t>
        </is>
      </c>
      <c r="B9" s="2" t="inlineStr">
        <is>
          <t>Abu Dhabi</t>
        </is>
      </c>
      <c r="C9" s="2" t="inlineStr">
        <is>
          <t>Concept/planning</t>
        </is>
      </c>
      <c r="D9" s="2" t="inlineStr">
        <is>
          <t>Abu Dhabi Mobility / ITC</t>
        </is>
      </c>
      <c r="E9" s="2" t="inlineStr">
        <is>
          <t>TIS scoping and access concept</t>
        </is>
      </c>
      <c r="F9" s="2" t="inlineStr">
        <is>
          <t>Traffic/access trigger determined by authority</t>
        </is>
      </c>
      <c r="G9" s="2" t="inlineStr">
        <is>
          <t>AP-002; use/demand</t>
        </is>
      </c>
      <c r="H9" s="2" t="inlineStr">
        <is>
          <t>TIS scope, trip generation, access/parking/loading and pedestrians</t>
        </is>
      </c>
      <c r="I9" s="2" t="inlineStr">
        <is>
          <t>verify with authority</t>
        </is>
      </c>
      <c r="J9" s="2" t="inlineStr">
        <is>
          <t>Traffic consultant</t>
        </is>
      </c>
      <c r="K9" s="2" t="inlineStr">
        <is>
          <t>Pending screening</t>
        </is>
      </c>
      <c r="L9" s="2" t="inlineStr">
        <is>
          <t>R10</t>
        </is>
      </c>
      <c r="M9" s="5" t="inlineStr"/>
      <c r="N9" s="6" t="n"/>
      <c r="O9" s="6" t="n"/>
      <c r="P9" s="6" t="n"/>
      <c r="Q9" s="5" t="inlineStr"/>
      <c r="R9" s="6" t="n"/>
      <c r="S9" s="5" t="inlineStr"/>
      <c r="T9" s="5" t="inlineStr">
        <is>
          <t>Not assessed</t>
        </is>
      </c>
      <c r="U9" s="5" t="inlineStr"/>
      <c r="V9" s="6" t="n"/>
      <c r="W9" s="5" t="inlineStr"/>
      <c r="X9" s="5" t="inlineStr"/>
      <c r="Y9" s="5" t="inlineStr"/>
      <c r="Z9" s="5" t="inlineStr"/>
      <c r="AA9" s="7">
        <f>IF(K9="Not applicable",IF(AND(Y9&lt;&gt;"",Z9&lt;&gt;""),"N/A verified","BLOCKED"),IF(AND(OR(K9="Approved",K9="Approved with conditions"),O9&lt;&gt;"",Q9&lt;&gt;"",R9&lt;&gt;"",S9&lt;&gt;"",M9&lt;&gt;"",V9&lt;&gt;"",W9&lt;&gt;"",X9&lt;&gt;"",Z9&lt;&gt;"",OR(T9="None",AND(T9="Closed",U9&lt;&gt;""))),IF(AND(ISNUMBER(V9),V9&lt;TODAY()),"BLOCKED","REVIEW READY"),"BLOCKED"))</f>
        <v/>
      </c>
    </row>
    <row r="10" ht="56" customHeight="1">
      <c r="A10" s="2" t="inlineStr">
        <is>
          <t>AP-009</t>
        </is>
      </c>
      <c r="B10" s="2" t="inlineStr">
        <is>
          <t>Abu Dhabi</t>
        </is>
      </c>
      <c r="C10" s="2" t="inlineStr">
        <is>
          <t>Concept/planning</t>
        </is>
      </c>
      <c r="D10" s="2" t="inlineStr">
        <is>
          <t>Environment Agency Abu Dhabi</t>
        </is>
      </c>
      <c r="E10" s="2" t="inlineStr">
        <is>
          <t>Environmental screening / EIA / licence route</t>
        </is>
      </c>
      <c r="F10" s="2" t="inlineStr">
        <is>
          <t>Sensitive site/impact/regulated activity</t>
        </is>
      </c>
      <c r="G10" s="2" t="inlineStr">
        <is>
          <t>AP-001; site/use</t>
        </is>
      </c>
      <c r="H10" s="2" t="inlineStr">
        <is>
          <t>Ecology/site baseline, process and requested assessment scope</t>
        </is>
      </c>
      <c r="I10" s="2" t="inlineStr">
        <is>
          <t>verify with authority</t>
        </is>
      </c>
      <c r="J10" s="2" t="inlineStr">
        <is>
          <t>Environmental consultant</t>
        </is>
      </c>
      <c r="K10" s="2" t="inlineStr">
        <is>
          <t>Pending screening</t>
        </is>
      </c>
      <c r="L10" s="2" t="inlineStr">
        <is>
          <t>R11</t>
        </is>
      </c>
      <c r="M10" s="5" t="inlineStr"/>
      <c r="N10" s="6" t="n"/>
      <c r="O10" s="6" t="n"/>
      <c r="P10" s="6" t="n"/>
      <c r="Q10" s="5" t="inlineStr"/>
      <c r="R10" s="6" t="n"/>
      <c r="S10" s="5" t="inlineStr"/>
      <c r="T10" s="5" t="inlineStr">
        <is>
          <t>Not assessed</t>
        </is>
      </c>
      <c r="U10" s="5" t="inlineStr"/>
      <c r="V10" s="6" t="n"/>
      <c r="W10" s="5" t="inlineStr"/>
      <c r="X10" s="5" t="inlineStr"/>
      <c r="Y10" s="5" t="inlineStr"/>
      <c r="Z10" s="5" t="inlineStr"/>
      <c r="AA10" s="7">
        <f>IF(K10="Not applicable",IF(AND(Y10&lt;&gt;"",Z10&lt;&gt;""),"N/A verified","BLOCKED"),IF(AND(OR(K10="Approved",K10="Approved with conditions"),O10&lt;&gt;"",Q10&lt;&gt;"",R10&lt;&gt;"",S10&lt;&gt;"",M10&lt;&gt;"",V10&lt;&gt;"",W10&lt;&gt;"",X10&lt;&gt;"",Z10&lt;&gt;"",OR(T10="None",AND(T10="Closed",U10&lt;&gt;""))),IF(AND(ISNUMBER(V10),V10&lt;TODAY()),"BLOCKED","REVIEW READY"),"BLOCKED"))</f>
        <v/>
      </c>
    </row>
    <row r="11" ht="56" customHeight="1">
      <c r="A11" s="2" t="inlineStr">
        <is>
          <t>AP-010</t>
        </is>
      </c>
      <c r="B11" s="2" t="inlineStr">
        <is>
          <t>Abu Dhabi</t>
        </is>
      </c>
      <c r="C11" s="2" t="inlineStr">
        <is>
          <t>Concept/planning</t>
        </is>
      </c>
      <c r="D11" s="2" t="inlineStr">
        <is>
          <t>DCT Abu Dhabi</t>
        </is>
      </c>
      <c r="E11" s="2" t="inlineStr">
        <is>
          <t>Heritage/archaeology screening and clearance route</t>
        </is>
      </c>
      <c r="F11" s="2" t="inlineStr">
        <is>
          <t>Heritage setting or archaeological constraints</t>
        </is>
      </c>
      <c r="G11" s="2" t="inlineStr">
        <is>
          <t>AP-001; site screening</t>
        </is>
      </c>
      <c r="H11" s="2" t="inlineStr">
        <is>
          <t>Location, heritage constraints/impact/surveys as requested; obtain exact DCT checklist</t>
        </is>
      </c>
      <c r="I11" s="2" t="inlineStr">
        <is>
          <t>verify with authority</t>
        </is>
      </c>
      <c r="J11" s="2" t="inlineStr">
        <is>
          <t>Heritage specialist / architect</t>
        </is>
      </c>
      <c r="K11" s="2" t="inlineStr">
        <is>
          <t>Pending screening</t>
        </is>
      </c>
      <c r="L11" s="2" t="inlineStr">
        <is>
          <t>R12;R02</t>
        </is>
      </c>
      <c r="M11" s="5" t="inlineStr"/>
      <c r="N11" s="6" t="n"/>
      <c r="O11" s="6" t="n"/>
      <c r="P11" s="6" t="n"/>
      <c r="Q11" s="5" t="inlineStr"/>
      <c r="R11" s="6" t="n"/>
      <c r="S11" s="5" t="inlineStr"/>
      <c r="T11" s="5" t="inlineStr">
        <is>
          <t>Not assessed</t>
        </is>
      </c>
      <c r="U11" s="5" t="inlineStr"/>
      <c r="V11" s="6" t="n"/>
      <c r="W11" s="5" t="inlineStr"/>
      <c r="X11" s="5" t="inlineStr"/>
      <c r="Y11" s="5" t="inlineStr"/>
      <c r="Z11" s="5" t="inlineStr"/>
      <c r="AA11" s="7">
        <f>IF(K11="Not applicable",IF(AND(Y11&lt;&gt;"",Z11&lt;&gt;""),"N/A verified","BLOCKED"),IF(AND(OR(K11="Approved",K11="Approved with conditions"),O11&lt;&gt;"",Q11&lt;&gt;"",R11&lt;&gt;"",S11&lt;&gt;"",M11&lt;&gt;"",V11&lt;&gt;"",W11&lt;&gt;"",X11&lt;&gt;"",Z11&lt;&gt;"",OR(T11="None",AND(T11="Closed",U11&lt;&gt;""))),IF(AND(ISNUMBER(V11),V11&lt;TODAY()),"BLOCKED","REVIEW READY"),"BLOCKED"))</f>
        <v/>
      </c>
    </row>
    <row r="12" ht="40" customHeight="1">
      <c r="A12" s="2" t="inlineStr">
        <is>
          <t>AP-011</t>
        </is>
      </c>
      <c r="B12" s="2" t="inlineStr">
        <is>
          <t>Abu Dhabi</t>
        </is>
      </c>
      <c r="C12" s="2" t="inlineStr">
        <is>
          <t>Concept/planning</t>
        </is>
      </c>
      <c r="D12" s="2" t="inlineStr">
        <is>
          <t>ADNOC / affected asset operator</t>
        </is>
      </c>
      <c r="E12" s="2" t="inlineStr">
        <is>
          <t>Petroleum asset/pipeline protection NOC</t>
        </is>
      </c>
      <c r="F12" s="2" t="inlineStr">
        <is>
          <t>Affected asset/easement/hazardous interface</t>
        </is>
      </c>
      <c r="G12" s="2" t="inlineStr">
        <is>
          <t>AP-001; verified assets</t>
        </is>
      </c>
      <c r="H12" s="2" t="inlineStr">
        <is>
          <t>Survey, corridor/crossing, method, risk; confirm exact operating company</t>
        </is>
      </c>
      <c r="I12" s="2" t="inlineStr">
        <is>
          <t>verify with authority</t>
        </is>
      </c>
      <c r="J12" s="2" t="inlineStr">
        <is>
          <t>Civil / utility liaison</t>
        </is>
      </c>
      <c r="K12" s="2" t="inlineStr">
        <is>
          <t>Pending screening</t>
        </is>
      </c>
      <c r="L12" s="2" t="inlineStr">
        <is>
          <t>R13</t>
        </is>
      </c>
      <c r="M12" s="5" t="inlineStr"/>
      <c r="N12" s="6" t="n"/>
      <c r="O12" s="6" t="n"/>
      <c r="P12" s="6" t="n"/>
      <c r="Q12" s="5" t="inlineStr"/>
      <c r="R12" s="6" t="n"/>
      <c r="S12" s="5" t="inlineStr"/>
      <c r="T12" s="5" t="inlineStr">
        <is>
          <t>Not assessed</t>
        </is>
      </c>
      <c r="U12" s="5" t="inlineStr"/>
      <c r="V12" s="6" t="n"/>
      <c r="W12" s="5" t="inlineStr"/>
      <c r="X12" s="5" t="inlineStr"/>
      <c r="Y12" s="5" t="inlineStr"/>
      <c r="Z12" s="5" t="inlineStr"/>
      <c r="AA12" s="7">
        <f>IF(K12="Not applicable",IF(AND(Y12&lt;&gt;"",Z12&lt;&gt;""),"N/A verified","BLOCKED"),IF(AND(OR(K12="Approved",K12="Approved with conditions"),O12&lt;&gt;"",Q12&lt;&gt;"",R12&lt;&gt;"",S12&lt;&gt;"",M12&lt;&gt;"",V12&lt;&gt;"",W12&lt;&gt;"",X12&lt;&gt;"",Z12&lt;&gt;"",OR(T12="None",AND(T12="Closed",U12&lt;&gt;""))),IF(AND(ISNUMBER(V12),V12&lt;TODAY()),"BLOCKED","REVIEW READY"),"BLOCKED"))</f>
        <v/>
      </c>
    </row>
    <row r="13" ht="40" customHeight="1">
      <c r="A13" s="2" t="inlineStr">
        <is>
          <t>AP-012</t>
        </is>
      </c>
      <c r="B13" s="2" t="inlineStr">
        <is>
          <t>UAE conditional</t>
        </is>
      </c>
      <c r="C13" s="2" t="inlineStr">
        <is>
          <t>Concept/planning</t>
        </is>
      </c>
      <c r="D13" s="2" t="inlineStr">
        <is>
          <t>Aviation / airport / GCAA</t>
        </is>
      </c>
      <c r="E13" s="2" t="inlineStr">
        <is>
          <t>Permanent height/obstacle screening NOC</t>
        </is>
      </c>
      <c r="F13" s="2" t="inlineStr">
        <is>
          <t>Aviation safeguarding trigger</t>
        </is>
      </c>
      <c r="G13" s="2" t="inlineStr">
        <is>
          <t>AP-001; datum/height</t>
        </is>
      </c>
      <c r="H13" s="2" t="inlineStr">
        <is>
          <t>Coordinates, permanent maximum height including plant and requested study</t>
        </is>
      </c>
      <c r="I13" s="2" t="inlineStr">
        <is>
          <t>verify with authority</t>
        </is>
      </c>
      <c r="J13" s="2" t="inlineStr">
        <is>
          <t>Aviation specialist / architect</t>
        </is>
      </c>
      <c r="K13" s="2" t="inlineStr">
        <is>
          <t>Pending screening</t>
        </is>
      </c>
      <c r="L13" s="2" t="inlineStr">
        <is>
          <t>R31</t>
        </is>
      </c>
      <c r="M13" s="5" t="inlineStr"/>
      <c r="N13" s="6" t="n"/>
      <c r="O13" s="6" t="n"/>
      <c r="P13" s="6" t="n"/>
      <c r="Q13" s="5" t="inlineStr"/>
      <c r="R13" s="6" t="n"/>
      <c r="S13" s="5" t="inlineStr"/>
      <c r="T13" s="5" t="inlineStr">
        <is>
          <t>Not assessed</t>
        </is>
      </c>
      <c r="U13" s="5" t="inlineStr"/>
      <c r="V13" s="6" t="n"/>
      <c r="W13" s="5" t="inlineStr"/>
      <c r="X13" s="5" t="inlineStr"/>
      <c r="Y13" s="5" t="inlineStr"/>
      <c r="Z13" s="5" t="inlineStr"/>
      <c r="AA13" s="7">
        <f>IF(K13="Not applicable",IF(AND(Y13&lt;&gt;"",Z13&lt;&gt;""),"N/A verified","BLOCKED"),IF(AND(OR(K13="Approved",K13="Approved with conditions"),O13&lt;&gt;"",Q13&lt;&gt;"",R13&lt;&gt;"",S13&lt;&gt;"",M13&lt;&gt;"",V13&lt;&gt;"",W13&lt;&gt;"",X13&lt;&gt;"",Z13&lt;&gt;"",OR(T13="None",AND(T13="Closed",U13&lt;&gt;""))),IF(AND(ISNUMBER(V13),V13&lt;TODAY()),"BLOCKED","REVIEW READY"),"BLOCKED"))</f>
        <v/>
      </c>
    </row>
    <row r="14" ht="56" customHeight="1">
      <c r="A14" s="2" t="inlineStr">
        <is>
          <t>AP-013</t>
        </is>
      </c>
      <c r="B14" s="2" t="inlineStr">
        <is>
          <t>Abu Dhabi</t>
        </is>
      </c>
      <c r="C14" s="2" t="inlineStr">
        <is>
          <t>Building permit</t>
        </is>
      </c>
      <c r="D14" s="2" t="inlineStr">
        <is>
          <t>Abu Dhabi Civil Defence</t>
        </is>
      </c>
      <c r="E14" s="2" t="inlineStr">
        <is>
          <t>Fire/life-safety design approval</t>
        </is>
      </c>
      <c r="F14" s="2" t="inlineStr">
        <is>
          <t>Applicable local design submission</t>
        </is>
      </c>
      <c r="G14" s="2" t="inlineStr">
        <is>
          <t>AP-004; coordinated concept</t>
        </is>
      </c>
      <c r="H14" s="2" t="inlineStr">
        <is>
          <t>Fire plans/calculations, egress, facade, smoke/suppression/alarm and cause-effect/power</t>
        </is>
      </c>
      <c r="I14" s="2" t="inlineStr">
        <is>
          <t>verify with authority</t>
        </is>
      </c>
      <c r="J14" s="2" t="inlineStr">
        <is>
          <t>Fire engineer / MEP</t>
        </is>
      </c>
      <c r="K14" s="2" t="inlineStr">
        <is>
          <t>Pending screening</t>
        </is>
      </c>
      <c r="L14" s="2" t="inlineStr">
        <is>
          <t>R03;R30</t>
        </is>
      </c>
      <c r="M14" s="5" t="inlineStr"/>
      <c r="N14" s="6" t="n"/>
      <c r="O14" s="6" t="n"/>
      <c r="P14" s="6" t="n"/>
      <c r="Q14" s="5" t="inlineStr"/>
      <c r="R14" s="6" t="n"/>
      <c r="S14" s="5" t="inlineStr"/>
      <c r="T14" s="5" t="inlineStr">
        <is>
          <t>Not assessed</t>
        </is>
      </c>
      <c r="U14" s="5" t="inlineStr"/>
      <c r="V14" s="6" t="n"/>
      <c r="W14" s="5" t="inlineStr"/>
      <c r="X14" s="5" t="inlineStr"/>
      <c r="Y14" s="5" t="inlineStr"/>
      <c r="Z14" s="5" t="inlineStr"/>
      <c r="AA14" s="7">
        <f>IF(K14="Not applicable",IF(AND(Y14&lt;&gt;"",Z14&lt;&gt;""),"N/A verified","BLOCKED"),IF(AND(OR(K14="Approved",K14="Approved with conditions"),O14&lt;&gt;"",Q14&lt;&gt;"",R14&lt;&gt;"",S14&lt;&gt;"",M14&lt;&gt;"",V14&lt;&gt;"",W14&lt;&gt;"",X14&lt;&gt;"",Z14&lt;&gt;"",OR(T14="None",AND(T14="Closed",U14&lt;&gt;""))),IF(AND(ISNUMBER(V14),V14&lt;TODAY()),"BLOCKED","REVIEW READY"),"BLOCKED"))</f>
        <v/>
      </c>
    </row>
    <row r="15" ht="40" customHeight="1">
      <c r="A15" s="2" t="inlineStr">
        <is>
          <t>AP-014</t>
        </is>
      </c>
      <c r="B15" s="2" t="inlineStr">
        <is>
          <t>Abu Dhabi</t>
        </is>
      </c>
      <c r="C15" s="2" t="inlineStr">
        <is>
          <t>Building permit</t>
        </is>
      </c>
      <c r="D15" s="2" t="inlineStr">
        <is>
          <t>DMT Estidama</t>
        </is>
      </c>
      <c r="E15" s="2" t="inlineStr">
        <is>
          <t>Pearl Design Rating / credit acceptance</t>
        </is>
      </c>
      <c r="F15" s="2" t="inlineStr">
        <is>
          <t>Applicable PRS/permit-linked sustainability</t>
        </is>
      </c>
      <c r="G15" s="2" t="inlineStr">
        <is>
          <t>AP-005; coordinated design</t>
        </is>
      </c>
      <c r="H15" s="2" t="inlineStr">
        <is>
          <t>Credit evidence, energy/water models, specifications and drawings</t>
        </is>
      </c>
      <c r="I15" s="2" t="inlineStr">
        <is>
          <t>verify with authority</t>
        </is>
      </c>
      <c r="J15" s="2" t="inlineStr">
        <is>
          <t>PQP</t>
        </is>
      </c>
      <c r="K15" s="2" t="inlineStr">
        <is>
          <t>Pending screening</t>
        </is>
      </c>
      <c r="L15" s="2" t="inlineStr">
        <is>
          <t>R05;R06;R07</t>
        </is>
      </c>
      <c r="M15" s="5" t="inlineStr"/>
      <c r="N15" s="6" t="n"/>
      <c r="O15" s="6" t="n"/>
      <c r="P15" s="6" t="n"/>
      <c r="Q15" s="5" t="inlineStr"/>
      <c r="R15" s="6" t="n"/>
      <c r="S15" s="5" t="inlineStr"/>
      <c r="T15" s="5" t="inlineStr">
        <is>
          <t>Not assessed</t>
        </is>
      </c>
      <c r="U15" s="5" t="inlineStr"/>
      <c r="V15" s="6" t="n"/>
      <c r="W15" s="5" t="inlineStr"/>
      <c r="X15" s="5" t="inlineStr"/>
      <c r="Y15" s="5" t="inlineStr"/>
      <c r="Z15" s="5" t="inlineStr"/>
      <c r="AA15" s="7">
        <f>IF(K15="Not applicable",IF(AND(Y15&lt;&gt;"",Z15&lt;&gt;""),"N/A verified","BLOCKED"),IF(AND(OR(K15="Approved",K15="Approved with conditions"),O15&lt;&gt;"",Q15&lt;&gt;"",R15&lt;&gt;"",S15&lt;&gt;"",M15&lt;&gt;"",V15&lt;&gt;"",W15&lt;&gt;"",X15&lt;&gt;"",Z15&lt;&gt;"",OR(T15="None",AND(T15="Closed",U15&lt;&gt;""))),IF(AND(ISNUMBER(V15),V15&lt;TODAY()),"BLOCKED","REVIEW READY"),"BLOCKED"))</f>
        <v/>
      </c>
    </row>
    <row r="16" ht="40" customHeight="1">
      <c r="A16" s="2" t="inlineStr">
        <is>
          <t>AP-015</t>
        </is>
      </c>
      <c r="B16" s="2" t="inlineStr">
        <is>
          <t>Abu Dhabi</t>
        </is>
      </c>
      <c r="C16" s="2" t="inlineStr">
        <is>
          <t>Building permit</t>
        </is>
      </c>
      <c r="D16" s="2" t="inlineStr">
        <is>
          <t>TAQA Distribution</t>
        </is>
      </c>
      <c r="E16" s="2" t="inlineStr">
        <is>
          <t>Electricity design/load/substation NOC</t>
        </is>
      </c>
      <c r="F16" s="2" t="inlineStr">
        <is>
          <t>Supply or network assets affected</t>
        </is>
      </c>
      <c r="G16" s="2" t="inlineStr">
        <is>
          <t>AP-006; coordinated loads</t>
        </is>
      </c>
      <c r="H16" s="2" t="inlineStr">
        <is>
          <t>Loads, SLD, substation/meter rooms and protection/connection</t>
        </is>
      </c>
      <c r="I16" s="2" t="inlineStr">
        <is>
          <t>verify with authority</t>
        </is>
      </c>
      <c r="J16" s="2" t="inlineStr">
        <is>
          <t>Electrical consultant</t>
        </is>
      </c>
      <c r="K16" s="2" t="inlineStr">
        <is>
          <t>Pending screening</t>
        </is>
      </c>
      <c r="L16" s="2" t="inlineStr">
        <is>
          <t>R08</t>
        </is>
      </c>
      <c r="M16" s="5" t="inlineStr"/>
      <c r="N16" s="6" t="n"/>
      <c r="O16" s="6" t="n"/>
      <c r="P16" s="6" t="n"/>
      <c r="Q16" s="5" t="inlineStr"/>
      <c r="R16" s="6" t="n"/>
      <c r="S16" s="5" t="inlineStr"/>
      <c r="T16" s="5" t="inlineStr">
        <is>
          <t>Not assessed</t>
        </is>
      </c>
      <c r="U16" s="5" t="inlineStr"/>
      <c r="V16" s="6" t="n"/>
      <c r="W16" s="5" t="inlineStr"/>
      <c r="X16" s="5" t="inlineStr"/>
      <c r="Y16" s="5" t="inlineStr"/>
      <c r="Z16" s="5" t="inlineStr"/>
      <c r="AA16" s="7">
        <f>IF(K16="Not applicable",IF(AND(Y16&lt;&gt;"",Z16&lt;&gt;""),"N/A verified","BLOCKED"),IF(AND(OR(K16="Approved",K16="Approved with conditions"),O16&lt;&gt;"",Q16&lt;&gt;"",R16&lt;&gt;"",S16&lt;&gt;"",M16&lt;&gt;"",V16&lt;&gt;"",W16&lt;&gt;"",X16&lt;&gt;"",Z16&lt;&gt;"",OR(T16="None",AND(T16="Closed",U16&lt;&gt;""))),IF(AND(ISNUMBER(V16),V16&lt;TODAY()),"BLOCKED","REVIEW READY"),"BLOCKED"))</f>
        <v/>
      </c>
    </row>
    <row r="17" ht="40" customHeight="1">
      <c r="A17" s="2" t="inlineStr">
        <is>
          <t>AP-016</t>
        </is>
      </c>
      <c r="B17" s="2" t="inlineStr">
        <is>
          <t>Abu Dhabi</t>
        </is>
      </c>
      <c r="C17" s="2" t="inlineStr">
        <is>
          <t>Building permit</t>
        </is>
      </c>
      <c r="D17" s="2" t="inlineStr">
        <is>
          <t>TAQA Distribution</t>
        </is>
      </c>
      <c r="E17" s="2" t="inlineStr">
        <is>
          <t>Water design/demand/connection NOC</t>
        </is>
      </c>
      <c r="F17" s="2" t="inlineStr">
        <is>
          <t>Supply or water assets affected</t>
        </is>
      </c>
      <c r="G17" s="2" t="inlineStr">
        <is>
          <t>AP-006; coordinated demand</t>
        </is>
      </c>
      <c r="H17" s="2" t="inlineStr">
        <is>
          <t>Demand/storage/meter calculations, network and backflow details</t>
        </is>
      </c>
      <c r="I17" s="2" t="inlineStr">
        <is>
          <t>verify with authority</t>
        </is>
      </c>
      <c r="J17" s="2" t="inlineStr">
        <is>
          <t>Plumbing / civil consultant</t>
        </is>
      </c>
      <c r="K17" s="2" t="inlineStr">
        <is>
          <t>Pending screening</t>
        </is>
      </c>
      <c r="L17" s="2" t="inlineStr">
        <is>
          <t>R08</t>
        </is>
      </c>
      <c r="M17" s="5" t="inlineStr"/>
      <c r="N17" s="6" t="n"/>
      <c r="O17" s="6" t="n"/>
      <c r="P17" s="6" t="n"/>
      <c r="Q17" s="5" t="inlineStr"/>
      <c r="R17" s="6" t="n"/>
      <c r="S17" s="5" t="inlineStr"/>
      <c r="T17" s="5" t="inlineStr">
        <is>
          <t>Not assessed</t>
        </is>
      </c>
      <c r="U17" s="5" t="inlineStr"/>
      <c r="V17" s="6" t="n"/>
      <c r="W17" s="5" t="inlineStr"/>
      <c r="X17" s="5" t="inlineStr"/>
      <c r="Y17" s="5" t="inlineStr"/>
      <c r="Z17" s="5" t="inlineStr"/>
      <c r="AA17" s="7">
        <f>IF(K17="Not applicable",IF(AND(Y17&lt;&gt;"",Z17&lt;&gt;""),"N/A verified","BLOCKED"),IF(AND(OR(K17="Approved",K17="Approved with conditions"),O17&lt;&gt;"",Q17&lt;&gt;"",R17&lt;&gt;"",S17&lt;&gt;"",M17&lt;&gt;"",V17&lt;&gt;"",W17&lt;&gt;"",X17&lt;&gt;"",Z17&lt;&gt;"",OR(T17="None",AND(T17="Closed",U17&lt;&gt;""))),IF(AND(ISNUMBER(V17),V17&lt;TODAY()),"BLOCKED","REVIEW READY"),"BLOCKED"))</f>
        <v/>
      </c>
    </row>
    <row r="18" ht="40" customHeight="1">
      <c r="A18" s="2" t="inlineStr">
        <is>
          <t>AP-017</t>
        </is>
      </c>
      <c r="B18" s="2" t="inlineStr">
        <is>
          <t>Abu Dhabi</t>
        </is>
      </c>
      <c r="C18" s="2" t="inlineStr">
        <is>
          <t>Building permit</t>
        </is>
      </c>
      <c r="D18" s="2" t="inlineStr">
        <is>
          <t>TAQA Water Solutions</t>
        </is>
      </c>
      <c r="E18" s="2" t="inlineStr">
        <is>
          <t>Sewer/treated-effluent design NOC</t>
        </is>
      </c>
      <c r="F18" s="2" t="inlineStr">
        <is>
          <t>Discharge/reuse/network assets</t>
        </is>
      </c>
      <c r="G18" s="2" t="inlineStr">
        <is>
          <t>AP-007; capacity</t>
        </is>
      </c>
      <c r="H18" s="2" t="inlineStr">
        <is>
          <t>Drainage/reuse flows/quality, levels, connection and protection</t>
        </is>
      </c>
      <c r="I18" s="2" t="inlineStr">
        <is>
          <t>verify with authority</t>
        </is>
      </c>
      <c r="J18" s="2" t="inlineStr">
        <is>
          <t>Civil / plumbing consultant</t>
        </is>
      </c>
      <c r="K18" s="2" t="inlineStr">
        <is>
          <t>Pending screening</t>
        </is>
      </c>
      <c r="L18" s="2" t="inlineStr">
        <is>
          <t>R08;R09</t>
        </is>
      </c>
      <c r="M18" s="5" t="inlineStr"/>
      <c r="N18" s="6" t="n"/>
      <c r="O18" s="6" t="n"/>
      <c r="P18" s="6" t="n"/>
      <c r="Q18" s="5" t="inlineStr"/>
      <c r="R18" s="6" t="n"/>
      <c r="S18" s="5" t="inlineStr"/>
      <c r="T18" s="5" t="inlineStr">
        <is>
          <t>Not assessed</t>
        </is>
      </c>
      <c r="U18" s="5" t="inlineStr"/>
      <c r="V18" s="6" t="n"/>
      <c r="W18" s="5" t="inlineStr"/>
      <c r="X18" s="5" t="inlineStr"/>
      <c r="Y18" s="5" t="inlineStr"/>
      <c r="Z18" s="5" t="inlineStr"/>
      <c r="AA18" s="7">
        <f>IF(K18="Not applicable",IF(AND(Y18&lt;&gt;"",Z18&lt;&gt;""),"N/A verified","BLOCKED"),IF(AND(OR(K18="Approved",K18="Approved with conditions"),O18&lt;&gt;"",Q18&lt;&gt;"",R18&lt;&gt;"",S18&lt;&gt;"",M18&lt;&gt;"",V18&lt;&gt;"",W18&lt;&gt;"",X18&lt;&gt;"",Z18&lt;&gt;"",OR(T18="None",AND(T18="Closed",U18&lt;&gt;""))),IF(AND(ISNUMBER(V18),V18&lt;TODAY()),"BLOCKED","REVIEW READY"),"BLOCKED"))</f>
        <v/>
      </c>
    </row>
    <row r="19" ht="56" customHeight="1">
      <c r="A19" s="2" t="inlineStr">
        <is>
          <t>AP-018</t>
        </is>
      </c>
      <c r="B19" s="2" t="inlineStr">
        <is>
          <t>Abu Dhabi</t>
        </is>
      </c>
      <c r="C19" s="2" t="inlineStr">
        <is>
          <t>Building permit</t>
        </is>
      </c>
      <c r="D19" s="2" t="inlineStr">
        <is>
          <t>e&amp; / Etisalat</t>
        </is>
      </c>
      <c r="E19" s="2" t="inlineStr">
        <is>
          <t>Telecom building/infrastructure design NOC</t>
        </is>
      </c>
      <c r="F19" s="2" t="inlineStr">
        <is>
          <t>Serving operator confirmed; no duplicate assumption</t>
        </is>
      </c>
      <c r="G19" s="2" t="inlineStr">
        <is>
          <t>AP-001; entry points</t>
        </is>
      </c>
      <c r="H19" s="2" t="inlineStr">
        <is>
          <t>Population, rooms/risers, ducts, power and entry plan; current operator checklist</t>
        </is>
      </c>
      <c r="I19" s="2" t="inlineStr">
        <is>
          <t>verify with authority</t>
        </is>
      </c>
      <c r="J19" s="2" t="inlineStr">
        <is>
          <t>ICT consultant</t>
        </is>
      </c>
      <c r="K19" s="2" t="inlineStr">
        <is>
          <t>Pending screening</t>
        </is>
      </c>
      <c r="L19" s="2" t="inlineStr">
        <is>
          <t>R01</t>
        </is>
      </c>
      <c r="M19" s="5" t="inlineStr"/>
      <c r="N19" s="6" t="n"/>
      <c r="O19" s="6" t="n"/>
      <c r="P19" s="6" t="n"/>
      <c r="Q19" s="5" t="inlineStr"/>
      <c r="R19" s="6" t="n"/>
      <c r="S19" s="5" t="inlineStr"/>
      <c r="T19" s="5" t="inlineStr">
        <is>
          <t>Not assessed</t>
        </is>
      </c>
      <c r="U19" s="5" t="inlineStr"/>
      <c r="V19" s="6" t="n"/>
      <c r="W19" s="5" t="inlineStr"/>
      <c r="X19" s="5" t="inlineStr"/>
      <c r="Y19" s="5" t="inlineStr"/>
      <c r="Z19" s="5" t="inlineStr"/>
      <c r="AA19" s="7">
        <f>IF(K19="Not applicable",IF(AND(Y19&lt;&gt;"",Z19&lt;&gt;""),"N/A verified","BLOCKED"),IF(AND(OR(K19="Approved",K19="Approved with conditions"),O19&lt;&gt;"",Q19&lt;&gt;"",R19&lt;&gt;"",S19&lt;&gt;"",M19&lt;&gt;"",V19&lt;&gt;"",W19&lt;&gt;"",X19&lt;&gt;"",Z19&lt;&gt;"",OR(T19="None",AND(T19="Closed",U19&lt;&gt;""))),IF(AND(ISNUMBER(V19),V19&lt;TODAY()),"BLOCKED","REVIEW READY"),"BLOCKED"))</f>
        <v/>
      </c>
    </row>
    <row r="20" ht="56" customHeight="1">
      <c r="A20" s="2" t="inlineStr">
        <is>
          <t>AP-019</t>
        </is>
      </c>
      <c r="B20" s="2" t="inlineStr">
        <is>
          <t>UAE conditional</t>
        </is>
      </c>
      <c r="C20" s="2" t="inlineStr">
        <is>
          <t>Building permit</t>
        </is>
      </c>
      <c r="D20" s="2" t="inlineStr">
        <is>
          <t>du / EITC</t>
        </is>
      </c>
      <c r="E20" s="2" t="inlineStr">
        <is>
          <t>Telecom building/infrastructure design NOC</t>
        </is>
      </c>
      <c r="F20" s="2" t="inlineStr">
        <is>
          <t>Serving operator/interface requires du</t>
        </is>
      </c>
      <c r="G20" s="2" t="inlineStr">
        <is>
          <t>AP-001; operator confirmation</t>
        </is>
      </c>
      <c r="H20" s="2" t="inlineStr">
        <is>
          <t>Affection/site, population, SCS/GSM floor/room/riser and related SLD</t>
        </is>
      </c>
      <c r="I20" s="2" t="inlineStr">
        <is>
          <t>verify with authority</t>
        </is>
      </c>
      <c r="J20" s="2" t="inlineStr">
        <is>
          <t>ICT consultant</t>
        </is>
      </c>
      <c r="K20" s="2" t="inlineStr">
        <is>
          <t>Pending screening</t>
        </is>
      </c>
      <c r="L20" s="2" t="inlineStr">
        <is>
          <t>R14</t>
        </is>
      </c>
      <c r="M20" s="5" t="inlineStr"/>
      <c r="N20" s="6" t="n"/>
      <c r="O20" s="6" t="n"/>
      <c r="P20" s="6" t="n"/>
      <c r="Q20" s="5" t="inlineStr"/>
      <c r="R20" s="6" t="n"/>
      <c r="S20" s="5" t="inlineStr"/>
      <c r="T20" s="5" t="inlineStr">
        <is>
          <t>Not assessed</t>
        </is>
      </c>
      <c r="U20" s="5" t="inlineStr"/>
      <c r="V20" s="6" t="n"/>
      <c r="W20" s="5" t="inlineStr"/>
      <c r="X20" s="5" t="inlineStr"/>
      <c r="Y20" s="5" t="inlineStr"/>
      <c r="Z20" s="5" t="inlineStr"/>
      <c r="AA20" s="7">
        <f>IF(K20="Not applicable",IF(AND(Y20&lt;&gt;"",Z20&lt;&gt;""),"N/A verified","BLOCKED"),IF(AND(OR(K20="Approved",K20="Approved with conditions"),O20&lt;&gt;"",Q20&lt;&gt;"",R20&lt;&gt;"",S20&lt;&gt;"",M20&lt;&gt;"",V20&lt;&gt;"",W20&lt;&gt;"",X20&lt;&gt;"",Z20&lt;&gt;"",OR(T20="None",AND(T20="Closed",U20&lt;&gt;""))),IF(AND(ISNUMBER(V20),V20&lt;TODAY()),"BLOCKED","REVIEW READY"),"BLOCKED"))</f>
        <v/>
      </c>
    </row>
    <row r="21" ht="56" customHeight="1">
      <c r="A21" s="2" t="inlineStr">
        <is>
          <t>AP-020</t>
        </is>
      </c>
      <c r="B21" s="2" t="inlineStr">
        <is>
          <t>Abu Dhabi</t>
        </is>
      </c>
      <c r="C21" s="2" t="inlineStr">
        <is>
          <t>Building permit</t>
        </is>
      </c>
      <c r="D21" s="2" t="inlineStr">
        <is>
          <t>Abu Dhabi Mobility / ITC</t>
        </is>
      </c>
      <c r="E21" s="2" t="inlineStr">
        <is>
          <t>TIS approval / access and parking agreement</t>
        </is>
      </c>
      <c r="F21" s="2" t="inlineStr">
        <is>
          <t>Required study/access changes</t>
        </is>
      </c>
      <c r="G21" s="2" t="inlineStr">
        <is>
          <t>AP-008; agreed scope</t>
        </is>
      </c>
      <c r="H21" s="2" t="inlineStr">
        <is>
          <t>TIS, parking/loading, access/junction/pedestrian plans and response matrix</t>
        </is>
      </c>
      <c r="I21" s="2" t="inlineStr">
        <is>
          <t>verify with authority</t>
        </is>
      </c>
      <c r="J21" s="2" t="inlineStr">
        <is>
          <t>Traffic consultant</t>
        </is>
      </c>
      <c r="K21" s="2" t="inlineStr">
        <is>
          <t>Pending screening</t>
        </is>
      </c>
      <c r="L21" s="2" t="inlineStr">
        <is>
          <t>R10</t>
        </is>
      </c>
      <c r="M21" s="5" t="inlineStr"/>
      <c r="N21" s="6" t="n"/>
      <c r="O21" s="6" t="n"/>
      <c r="P21" s="6" t="n"/>
      <c r="Q21" s="5" t="inlineStr"/>
      <c r="R21" s="6" t="n"/>
      <c r="S21" s="5" t="inlineStr"/>
      <c r="T21" s="5" t="inlineStr">
        <is>
          <t>Not assessed</t>
        </is>
      </c>
      <c r="U21" s="5" t="inlineStr"/>
      <c r="V21" s="6" t="n"/>
      <c r="W21" s="5" t="inlineStr"/>
      <c r="X21" s="5" t="inlineStr"/>
      <c r="Y21" s="5" t="inlineStr"/>
      <c r="Z21" s="5" t="inlineStr"/>
      <c r="AA21" s="7">
        <f>IF(K21="Not applicable",IF(AND(Y21&lt;&gt;"",Z21&lt;&gt;""),"N/A verified","BLOCKED"),IF(AND(OR(K21="Approved",K21="Approved with conditions"),O21&lt;&gt;"",Q21&lt;&gt;"",R21&lt;&gt;"",S21&lt;&gt;"",M21&lt;&gt;"",V21&lt;&gt;"",W21&lt;&gt;"",X21&lt;&gt;"",Z21&lt;&gt;"",OR(T21="None",AND(T21="Closed",U21&lt;&gt;""))),IF(AND(ISNUMBER(V21),V21&lt;TODAY()),"BLOCKED","REVIEW READY"),"BLOCKED"))</f>
        <v/>
      </c>
    </row>
    <row r="22" ht="40" customHeight="1">
      <c r="A22" s="2" t="inlineStr">
        <is>
          <t>AP-021</t>
        </is>
      </c>
      <c r="B22" s="2" t="inlineStr">
        <is>
          <t>Abu Dhabi</t>
        </is>
      </c>
      <c r="C22" s="2" t="inlineStr">
        <is>
          <t>Building permit</t>
        </is>
      </c>
      <c r="D22" s="2" t="inlineStr">
        <is>
          <t>DMT municipality / roads-drainage</t>
        </is>
      </c>
      <c r="E22" s="2" t="inlineStr">
        <is>
          <t>Road, stormwater and public-realm design NOC</t>
        </is>
      </c>
      <c r="F22" s="2" t="inlineStr">
        <is>
          <t>Municipal network/ROW affected</t>
        </is>
      </c>
      <c r="G22" s="2" t="inlineStr">
        <is>
          <t>AP-020; utility constraints</t>
        </is>
      </c>
      <c r="H22" s="2" t="inlineStr">
        <is>
          <t>Road/drainage calculations, levels, catchment/flood route and public realm</t>
        </is>
      </c>
      <c r="I22" s="2" t="inlineStr">
        <is>
          <t>verify with authority</t>
        </is>
      </c>
      <c r="J22" s="2" t="inlineStr">
        <is>
          <t>Civil / landscape leads</t>
        </is>
      </c>
      <c r="K22" s="2" t="inlineStr">
        <is>
          <t>Pending screening</t>
        </is>
      </c>
      <c r="L22" s="2" t="inlineStr">
        <is>
          <t>R01;R02;R10</t>
        </is>
      </c>
      <c r="M22" s="5" t="inlineStr"/>
      <c r="N22" s="6" t="n"/>
      <c r="O22" s="6" t="n"/>
      <c r="P22" s="6" t="n"/>
      <c r="Q22" s="5" t="inlineStr"/>
      <c r="R22" s="6" t="n"/>
      <c r="S22" s="5" t="inlineStr"/>
      <c r="T22" s="5" t="inlineStr">
        <is>
          <t>Not assessed</t>
        </is>
      </c>
      <c r="U22" s="5" t="inlineStr"/>
      <c r="V22" s="6" t="n"/>
      <c r="W22" s="5" t="inlineStr"/>
      <c r="X22" s="5" t="inlineStr"/>
      <c r="Y22" s="5" t="inlineStr"/>
      <c r="Z22" s="5" t="inlineStr"/>
      <c r="AA22" s="7">
        <f>IF(K22="Not applicable",IF(AND(Y22&lt;&gt;"",Z22&lt;&gt;""),"N/A verified","BLOCKED"),IF(AND(OR(K22="Approved",K22="Approved with conditions"),O22&lt;&gt;"",Q22&lt;&gt;"",R22&lt;&gt;"",S22&lt;&gt;"",M22&lt;&gt;"",V22&lt;&gt;"",W22&lt;&gt;"",X22&lt;&gt;"",Z22&lt;&gt;"",OR(T22="None",AND(T22="Closed",U22&lt;&gt;""))),IF(AND(ISNUMBER(V22),V22&lt;TODAY()),"BLOCKED","REVIEW READY"),"BLOCKED"))</f>
        <v/>
      </c>
    </row>
    <row r="23" ht="56" customHeight="1">
      <c r="A23" s="2" t="inlineStr">
        <is>
          <t>AP-022</t>
        </is>
      </c>
      <c r="B23" s="2" t="inlineStr">
        <is>
          <t>Abu Dhabi</t>
        </is>
      </c>
      <c r="C23" s="2" t="inlineStr">
        <is>
          <t>Building permit</t>
        </is>
      </c>
      <c r="D23" s="2" t="inlineStr">
        <is>
          <t>Environment Agency Abu Dhabi</t>
        </is>
      </c>
      <c r="E23" s="2" t="inlineStr">
        <is>
          <t>Environmental licence/approval and conditions</t>
        </is>
      </c>
      <c r="F23" s="2" t="inlineStr">
        <is>
          <t>As determined by screening</t>
        </is>
      </c>
      <c r="G23" s="2" t="inlineStr">
        <is>
          <t>AP-009; requested studies</t>
        </is>
      </c>
      <c r="H23" s="2" t="inlineStr">
        <is>
          <t>Assessment/management plans, ecology/contamination and mitigation/monitoring</t>
        </is>
      </c>
      <c r="I23" s="2" t="inlineStr">
        <is>
          <t>verify with authority</t>
        </is>
      </c>
      <c r="J23" s="2" t="inlineStr">
        <is>
          <t>Environmental consultant</t>
        </is>
      </c>
      <c r="K23" s="2" t="inlineStr">
        <is>
          <t>Pending screening</t>
        </is>
      </c>
      <c r="L23" s="2" t="inlineStr">
        <is>
          <t>R11</t>
        </is>
      </c>
      <c r="M23" s="5" t="inlineStr"/>
      <c r="N23" s="6" t="n"/>
      <c r="O23" s="6" t="n"/>
      <c r="P23" s="6" t="n"/>
      <c r="Q23" s="5" t="inlineStr"/>
      <c r="R23" s="6" t="n"/>
      <c r="S23" s="5" t="inlineStr"/>
      <c r="T23" s="5" t="inlineStr">
        <is>
          <t>Not assessed</t>
        </is>
      </c>
      <c r="U23" s="5" t="inlineStr"/>
      <c r="V23" s="6" t="n"/>
      <c r="W23" s="5" t="inlineStr"/>
      <c r="X23" s="5" t="inlineStr"/>
      <c r="Y23" s="5" t="inlineStr"/>
      <c r="Z23" s="5" t="inlineStr"/>
      <c r="AA23" s="7">
        <f>IF(K23="Not applicable",IF(AND(Y23&lt;&gt;"",Z23&lt;&gt;""),"N/A verified","BLOCKED"),IF(AND(OR(K23="Approved",K23="Approved with conditions"),O23&lt;&gt;"",Q23&lt;&gt;"",R23&lt;&gt;"",S23&lt;&gt;"",M23&lt;&gt;"",V23&lt;&gt;"",W23&lt;&gt;"",X23&lt;&gt;"",Z23&lt;&gt;"",OR(T23="None",AND(T23="Closed",U23&lt;&gt;""))),IF(AND(ISNUMBER(V23),V23&lt;TODAY()),"BLOCKED","REVIEW READY"),"BLOCKED"))</f>
        <v/>
      </c>
    </row>
    <row r="24" ht="72" customHeight="1">
      <c r="A24" s="2" t="inlineStr">
        <is>
          <t>AP-023</t>
        </is>
      </c>
      <c r="B24" s="2" t="inlineStr">
        <is>
          <t>Abu Dhabi</t>
        </is>
      </c>
      <c r="C24" s="2" t="inlineStr">
        <is>
          <t>Building permit</t>
        </is>
      </c>
      <c r="D24" s="2" t="inlineStr">
        <is>
          <t>DMT municipality</t>
        </is>
      </c>
      <c r="E24" s="2" t="inlineStr">
        <is>
          <t>Building permit / coordinated technical acceptance</t>
        </is>
      </c>
      <c r="F24" s="2" t="inlineStr">
        <is>
          <t>Building works; confirm exact portal/project eligibility</t>
        </is>
      </c>
      <c r="G24" s="2" t="inlineStr">
        <is>
          <t>AP-002; all applicable pre-permit NOCs incl AP-013/AP-014; appointments/licences</t>
        </is>
      </c>
      <c r="H24" s="2" t="inlineStr">
        <is>
          <t>Architecture/structure/MEP/civil, code matrix/calculations, survey/geotech, NOCs and required BIM/CAD profile</t>
        </is>
      </c>
      <c r="I24" s="2" t="inlineStr">
        <is>
          <t>verify with authority</t>
        </is>
      </c>
      <c r="J24" s="2" t="inlineStr">
        <is>
          <t>Registered lead consultant</t>
        </is>
      </c>
      <c r="K24" s="2" t="inlineStr">
        <is>
          <t>Pending screening</t>
        </is>
      </c>
      <c r="L24" s="2" t="inlineStr">
        <is>
          <t>R01;R02;R32</t>
        </is>
      </c>
      <c r="M24" s="5" t="inlineStr"/>
      <c r="N24" s="6" t="n"/>
      <c r="O24" s="6" t="n"/>
      <c r="P24" s="6" t="n"/>
      <c r="Q24" s="5" t="inlineStr"/>
      <c r="R24" s="6" t="n"/>
      <c r="S24" s="5" t="inlineStr"/>
      <c r="T24" s="5" t="inlineStr">
        <is>
          <t>Not assessed</t>
        </is>
      </c>
      <c r="U24" s="5" t="inlineStr"/>
      <c r="V24" s="6" t="n"/>
      <c r="W24" s="5" t="inlineStr"/>
      <c r="X24" s="5" t="inlineStr"/>
      <c r="Y24" s="5" t="inlineStr"/>
      <c r="Z24" s="5" t="inlineStr"/>
      <c r="AA24" s="7">
        <f>IF(K24="Not applicable",IF(AND(Y24&lt;&gt;"",Z24&lt;&gt;""),"N/A verified","BLOCKED"),IF(AND(OR(K24="Approved",K24="Approved with conditions"),O24&lt;&gt;"",Q24&lt;&gt;"",R24&lt;&gt;"",S24&lt;&gt;"",M24&lt;&gt;"",V24&lt;&gt;"",W24&lt;&gt;"",X24&lt;&gt;"",Z24&lt;&gt;"",OR(T24="None",AND(T24="Closed",U24&lt;&gt;""))),IF(AND(ISNUMBER(V24),V24&lt;TODAY()),"BLOCKED","REVIEW READY"),"BLOCKED"))</f>
        <v/>
      </c>
    </row>
    <row r="25" ht="56" customHeight="1">
      <c r="A25" s="2" t="inlineStr">
        <is>
          <t>AP-024</t>
        </is>
      </c>
      <c r="B25" s="2" t="inlineStr">
        <is>
          <t>Abu Dhabi</t>
        </is>
      </c>
      <c r="C25" s="2" t="inlineStr">
        <is>
          <t>Building permit</t>
        </is>
      </c>
      <c r="D25" s="2" t="inlineStr">
        <is>
          <t>Gas regulator / licensed operator</t>
        </is>
      </c>
      <c r="E25" s="2" t="inlineStr">
        <is>
          <t>Gas/fuel design approval</t>
        </is>
      </c>
      <c r="F25" s="2" t="inlineStr">
        <is>
          <t>Gas/fuel proposed; exact authority/rule to verify</t>
        </is>
      </c>
      <c r="G25" s="2" t="inlineStr">
        <is>
          <t>AP-013; gas source/use</t>
        </is>
      </c>
      <c r="H25" s="2" t="inlineStr">
        <is>
          <t>Load/storage/layout, detection/shutdown, ventilation/fire and risk</t>
        </is>
      </c>
      <c r="I25" s="2" t="inlineStr">
        <is>
          <t>verify with authority</t>
        </is>
      </c>
      <c r="J25" s="2" t="inlineStr">
        <is>
          <t>Licensed gas specialist</t>
        </is>
      </c>
      <c r="K25" s="2" t="inlineStr">
        <is>
          <t>Pending screening</t>
        </is>
      </c>
      <c r="L25" s="2" t="inlineStr">
        <is>
          <t>R02;R03</t>
        </is>
      </c>
      <c r="M25" s="5" t="inlineStr"/>
      <c r="N25" s="6" t="n"/>
      <c r="O25" s="6" t="n"/>
      <c r="P25" s="6" t="n"/>
      <c r="Q25" s="5" t="inlineStr"/>
      <c r="R25" s="6" t="n"/>
      <c r="S25" s="5" t="inlineStr"/>
      <c r="T25" s="5" t="inlineStr">
        <is>
          <t>Not assessed</t>
        </is>
      </c>
      <c r="U25" s="5" t="inlineStr"/>
      <c r="V25" s="6" t="n"/>
      <c r="W25" s="5" t="inlineStr"/>
      <c r="X25" s="5" t="inlineStr"/>
      <c r="Y25" s="5" t="inlineStr"/>
      <c r="Z25" s="5" t="inlineStr"/>
      <c r="AA25" s="7">
        <f>IF(K25="Not applicable",IF(AND(Y25&lt;&gt;"",Z25&lt;&gt;""),"N/A verified","BLOCKED"),IF(AND(OR(K25="Approved",K25="Approved with conditions"),O25&lt;&gt;"",Q25&lt;&gt;"",R25&lt;&gt;"",S25&lt;&gt;"",M25&lt;&gt;"",V25&lt;&gt;"",W25&lt;&gt;"",X25&lt;&gt;"",Z25&lt;&gt;"",OR(T25="None",AND(T25="Closed",U25&lt;&gt;""))),IF(AND(ISNUMBER(V25),V25&lt;TODAY()),"BLOCKED","REVIEW READY"),"BLOCKED"))</f>
        <v/>
      </c>
    </row>
    <row r="26" ht="40" customHeight="1">
      <c r="A26" s="2" t="inlineStr">
        <is>
          <t>AP-025</t>
        </is>
      </c>
      <c r="B26" s="2" t="inlineStr">
        <is>
          <t>UAE conditional</t>
        </is>
      </c>
      <c r="C26" s="2" t="inlineStr">
        <is>
          <t>Building permit</t>
        </is>
      </c>
      <c r="D26" s="2" t="inlineStr">
        <is>
          <t>District cooling provider</t>
        </is>
      </c>
      <c r="E26" s="2" t="inlineStr">
        <is>
          <t>Capacity/connection and design interface acceptance</t>
        </is>
      </c>
      <c r="F26" s="2" t="inlineStr">
        <is>
          <t>District cooling mandated/selected</t>
        </is>
      </c>
      <c r="G26" s="2" t="inlineStr">
        <is>
          <t>AP-001; HVAC demand</t>
        </is>
      </c>
      <c r="H26" s="2" t="inlineStr">
        <is>
          <t>Capacity, connection/chamber, hydraulics, metering and access</t>
        </is>
      </c>
      <c r="I26" s="2" t="inlineStr">
        <is>
          <t>verify with authority</t>
        </is>
      </c>
      <c r="J26" s="2" t="inlineStr">
        <is>
          <t>Mechanical consultant / client</t>
        </is>
      </c>
      <c r="K26" s="2" t="inlineStr">
        <is>
          <t>Pending screening</t>
        </is>
      </c>
      <c r="L26" s="2" t="inlineStr">
        <is>
          <t>R02;R17</t>
        </is>
      </c>
      <c r="M26" s="5" t="inlineStr"/>
      <c r="N26" s="6" t="n"/>
      <c r="O26" s="6" t="n"/>
      <c r="P26" s="6" t="n"/>
      <c r="Q26" s="5" t="inlineStr"/>
      <c r="R26" s="6" t="n"/>
      <c r="S26" s="5" t="inlineStr"/>
      <c r="T26" s="5" t="inlineStr">
        <is>
          <t>Not assessed</t>
        </is>
      </c>
      <c r="U26" s="5" t="inlineStr"/>
      <c r="V26" s="6" t="n"/>
      <c r="W26" s="5" t="inlineStr"/>
      <c r="X26" s="5" t="inlineStr"/>
      <c r="Y26" s="5" t="inlineStr"/>
      <c r="Z26" s="5" t="inlineStr"/>
      <c r="AA26" s="7">
        <f>IF(K26="Not applicable",IF(AND(Y26&lt;&gt;"",Z26&lt;&gt;""),"N/A verified","BLOCKED"),IF(AND(OR(K26="Approved",K26="Approved with conditions"),O26&lt;&gt;"",Q26&lt;&gt;"",R26&lt;&gt;"",S26&lt;&gt;"",M26&lt;&gt;"",V26&lt;&gt;"",W26&lt;&gt;"",X26&lt;&gt;"",Z26&lt;&gt;"",OR(T26="None",AND(T26="Closed",U26&lt;&gt;""))),IF(AND(ISNUMBER(V26),V26&lt;TODAY()),"BLOCKED","REVIEW READY"),"BLOCKED"))</f>
        <v/>
      </c>
    </row>
    <row r="27" ht="56" customHeight="1">
      <c r="A27" s="2" t="inlineStr">
        <is>
          <t>AP-026</t>
        </is>
      </c>
      <c r="B27" s="2" t="inlineStr">
        <is>
          <t>UAE conditional</t>
        </is>
      </c>
      <c r="C27" s="2" t="inlineStr">
        <is>
          <t>Building permit</t>
        </is>
      </c>
      <c r="D27" s="2" t="inlineStr">
        <is>
          <t>Health / education / tourism regulator</t>
        </is>
      </c>
      <c r="E27" s="2" t="inlineStr">
        <is>
          <t>Sector use-specific design/operating approval route</t>
        </is>
      </c>
      <c r="F27" s="2" t="inlineStr">
        <is>
          <t>Healthcare, school, hotel or regulated use</t>
        </is>
      </c>
      <c r="G27" s="2" t="inlineStr">
        <is>
          <t>AP-002; actual regulator identified</t>
        </is>
      </c>
      <c r="H27" s="2" t="inlineStr">
        <is>
          <t>Operational brief, exact sector standard/version, room/equipment and safety plans</t>
        </is>
      </c>
      <c r="I27" s="2" t="inlineStr">
        <is>
          <t>verify with authority</t>
        </is>
      </c>
      <c r="J27" s="2" t="inlineStr">
        <is>
          <t>Client / sector specialist</t>
        </is>
      </c>
      <c r="K27" s="2" t="inlineStr">
        <is>
          <t>Pending screening</t>
        </is>
      </c>
      <c r="L27" s="2" t="inlineStr">
        <is>
          <t>R12;R02;R17</t>
        </is>
      </c>
      <c r="M27" s="5" t="inlineStr"/>
      <c r="N27" s="6" t="n"/>
      <c r="O27" s="6" t="n"/>
      <c r="P27" s="6" t="n"/>
      <c r="Q27" s="5" t="inlineStr"/>
      <c r="R27" s="6" t="n"/>
      <c r="S27" s="5" t="inlineStr"/>
      <c r="T27" s="5" t="inlineStr">
        <is>
          <t>Not assessed</t>
        </is>
      </c>
      <c r="U27" s="5" t="inlineStr"/>
      <c r="V27" s="6" t="n"/>
      <c r="W27" s="5" t="inlineStr"/>
      <c r="X27" s="5" t="inlineStr"/>
      <c r="Y27" s="5" t="inlineStr"/>
      <c r="Z27" s="5" t="inlineStr"/>
      <c r="AA27" s="7">
        <f>IF(K27="Not applicable",IF(AND(Y27&lt;&gt;"",Z27&lt;&gt;""),"N/A verified","BLOCKED"),IF(AND(OR(K27="Approved",K27="Approved with conditions"),O27&lt;&gt;"",Q27&lt;&gt;"",R27&lt;&gt;"",S27&lt;&gt;"",M27&lt;&gt;"",V27&lt;&gt;"",W27&lt;&gt;"",X27&lt;&gt;"",Z27&lt;&gt;"",OR(T27="None",AND(T27="Closed",U27&lt;&gt;""))),IF(AND(ISNUMBER(V27),V27&lt;TODAY()),"BLOCKED","REVIEW READY"),"BLOCKED"))</f>
        <v/>
      </c>
    </row>
    <row r="28" ht="40" customHeight="1">
      <c r="A28" s="2" t="inlineStr">
        <is>
          <t>AP-027</t>
        </is>
      </c>
      <c r="B28" s="2" t="inlineStr">
        <is>
          <t>UAE conditional</t>
        </is>
      </c>
      <c r="C28" s="2" t="inlineStr">
        <is>
          <t>Building permit</t>
        </is>
      </c>
      <c r="D28" s="2" t="inlineStr">
        <is>
          <t>Security regulator / police</t>
        </is>
      </c>
      <c r="E28" s="2" t="inlineStr">
        <is>
          <t>Security/CCTV design approval</t>
        </is>
      </c>
      <c r="F28" s="2" t="inlineStr">
        <is>
          <t>Site/use/security jurisdiction trigger</t>
        </is>
      </c>
      <c r="G28" s="2" t="inlineStr">
        <is>
          <t>Risk basis and exact authority/profile</t>
        </is>
      </c>
      <c r="H28" s="2" t="inlineStr">
        <is>
          <t>Sensitive security/coverage/retention/access and fire-interface matrix</t>
        </is>
      </c>
      <c r="I28" s="2" t="inlineStr">
        <is>
          <t>verify with authority</t>
        </is>
      </c>
      <c r="J28" s="2" t="inlineStr">
        <is>
          <t>Security consultant</t>
        </is>
      </c>
      <c r="K28" s="2" t="inlineStr">
        <is>
          <t>Pending screening</t>
        </is>
      </c>
      <c r="L28" s="2" t="inlineStr">
        <is>
          <t>R26;R02;R17</t>
        </is>
      </c>
      <c r="M28" s="5" t="inlineStr"/>
      <c r="N28" s="6" t="n"/>
      <c r="O28" s="6" t="n"/>
      <c r="P28" s="6" t="n"/>
      <c r="Q28" s="5" t="inlineStr"/>
      <c r="R28" s="6" t="n"/>
      <c r="S28" s="5" t="inlineStr"/>
      <c r="T28" s="5" t="inlineStr">
        <is>
          <t>Not assessed</t>
        </is>
      </c>
      <c r="U28" s="5" t="inlineStr"/>
      <c r="V28" s="6" t="n"/>
      <c r="W28" s="5" t="inlineStr"/>
      <c r="X28" s="5" t="inlineStr"/>
      <c r="Y28" s="5" t="inlineStr"/>
      <c r="Z28" s="5" t="inlineStr"/>
      <c r="AA28" s="7">
        <f>IF(K28="Not applicable",IF(AND(Y28&lt;&gt;"",Z28&lt;&gt;""),"N/A verified","BLOCKED"),IF(AND(OR(K28="Approved",K28="Approved with conditions"),O28&lt;&gt;"",Q28&lt;&gt;"",R28&lt;&gt;"",S28&lt;&gt;"",M28&lt;&gt;"",V28&lt;&gt;"",W28&lt;&gt;"",X28&lt;&gt;"",Z28&lt;&gt;"",OR(T28="None",AND(T28="Closed",U28&lt;&gt;""))),IF(AND(ISNUMBER(V28),V28&lt;TODAY()),"BLOCKED","REVIEW READY"),"BLOCKED"))</f>
        <v/>
      </c>
    </row>
    <row r="29" ht="56" customHeight="1">
      <c r="A29" s="2" t="inlineStr">
        <is>
          <t>AP-028</t>
        </is>
      </c>
      <c r="B29" s="2" t="inlineStr">
        <is>
          <t>UAE conditional</t>
        </is>
      </c>
      <c r="C29" s="2" t="inlineStr">
        <is>
          <t>Building permit</t>
        </is>
      </c>
      <c r="D29" s="2" t="inlineStr">
        <is>
          <t>Waste / public health authority</t>
        </is>
      </c>
      <c r="E29" s="2" t="inlineStr">
        <is>
          <t>Waste, food, pool/public-health design approval</t>
        </is>
      </c>
      <c r="F29" s="2" t="inlineStr">
        <is>
          <t>Use/activity triggers</t>
        </is>
      </c>
      <c r="G29" s="2" t="inlineStr">
        <is>
          <t>AP-002; operating brief</t>
        </is>
      </c>
      <c r="H29" s="2" t="inlineStr">
        <is>
          <t>Waste collection/storage, kitchen/grease/exhaust, pool/public-health as applicable</t>
        </is>
      </c>
      <c r="I29" s="2" t="inlineStr">
        <is>
          <t>verify with authority</t>
        </is>
      </c>
      <c r="J29" s="2" t="inlineStr">
        <is>
          <t>Architect / specialist</t>
        </is>
      </c>
      <c r="K29" s="2" t="inlineStr">
        <is>
          <t>Pending screening</t>
        </is>
      </c>
      <c r="L29" s="2" t="inlineStr">
        <is>
          <t>R02;R12;R17</t>
        </is>
      </c>
      <c r="M29" s="5" t="inlineStr"/>
      <c r="N29" s="6" t="n"/>
      <c r="O29" s="6" t="n"/>
      <c r="P29" s="6" t="n"/>
      <c r="Q29" s="5" t="inlineStr"/>
      <c r="R29" s="6" t="n"/>
      <c r="S29" s="5" t="inlineStr"/>
      <c r="T29" s="5" t="inlineStr">
        <is>
          <t>Not assessed</t>
        </is>
      </c>
      <c r="U29" s="5" t="inlineStr"/>
      <c r="V29" s="6" t="n"/>
      <c r="W29" s="5" t="inlineStr"/>
      <c r="X29" s="5" t="inlineStr"/>
      <c r="Y29" s="5" t="inlineStr"/>
      <c r="Z29" s="5" t="inlineStr"/>
      <c r="AA29" s="7">
        <f>IF(K29="Not applicable",IF(AND(Y29&lt;&gt;"",Z29&lt;&gt;""),"N/A verified","BLOCKED"),IF(AND(OR(K29="Approved",K29="Approved with conditions"),O29&lt;&gt;"",Q29&lt;&gt;"",R29&lt;&gt;"",S29&lt;&gt;"",M29&lt;&gt;"",V29&lt;&gt;"",W29&lt;&gt;"",X29&lt;&gt;"",Z29&lt;&gt;"",OR(T29="None",AND(T29="Closed",U29&lt;&gt;""))),IF(AND(ISNUMBER(V29),V29&lt;TODAY()),"BLOCKED","REVIEW READY"),"BLOCKED"))</f>
        <v/>
      </c>
    </row>
    <row r="30" ht="56" customHeight="1">
      <c r="A30" s="2" t="inlineStr">
        <is>
          <t>AP-029</t>
        </is>
      </c>
      <c r="B30" s="2" t="inlineStr">
        <is>
          <t>Abu Dhabi</t>
        </is>
      </c>
      <c r="C30" s="2" t="inlineStr">
        <is>
          <t>Construction</t>
        </is>
      </c>
      <c r="D30" s="2" t="inlineStr">
        <is>
          <t>DMT municipality</t>
        </is>
      </c>
      <c r="E30" s="2" t="inlineStr">
        <is>
          <t>Demolition/enabling/excavation/shoring permit</t>
        </is>
      </c>
      <c r="F30" s="2" t="inlineStr">
        <is>
          <t>Scope-specific early works</t>
        </is>
      </c>
      <c r="G30" s="2" t="inlineStr">
        <is>
          <t>AP-001; relevant design and affected NOCs</t>
        </is>
      </c>
      <c r="H30" s="2" t="inlineStr">
        <is>
          <t>Scope drawings, temporary works, surveys, method/risk and contractor/insurance per service</t>
        </is>
      </c>
      <c r="I30" s="2" t="inlineStr">
        <is>
          <t>verify with authority</t>
        </is>
      </c>
      <c r="J30" s="2" t="inlineStr">
        <is>
          <t>Lead consultant / contractor</t>
        </is>
      </c>
      <c r="K30" s="2" t="inlineStr">
        <is>
          <t>Pending screening</t>
        </is>
      </c>
      <c r="L30" s="2" t="inlineStr">
        <is>
          <t>R01;R02</t>
        </is>
      </c>
      <c r="M30" s="5" t="inlineStr"/>
      <c r="N30" s="6" t="n"/>
      <c r="O30" s="6" t="n"/>
      <c r="P30" s="6" t="n"/>
      <c r="Q30" s="5" t="inlineStr"/>
      <c r="R30" s="6" t="n"/>
      <c r="S30" s="5" t="inlineStr"/>
      <c r="T30" s="5" t="inlineStr">
        <is>
          <t>Not assessed</t>
        </is>
      </c>
      <c r="U30" s="5" t="inlineStr"/>
      <c r="V30" s="6" t="n"/>
      <c r="W30" s="5" t="inlineStr"/>
      <c r="X30" s="5" t="inlineStr"/>
      <c r="Y30" s="5" t="inlineStr"/>
      <c r="Z30" s="5" t="inlineStr"/>
      <c r="AA30" s="7">
        <f>IF(K30="Not applicable",IF(AND(Y30&lt;&gt;"",Z30&lt;&gt;""),"N/A verified","BLOCKED"),IF(AND(OR(K30="Approved",K30="Approved with conditions"),O30&lt;&gt;"",Q30&lt;&gt;"",R30&lt;&gt;"",S30&lt;&gt;"",M30&lt;&gt;"",V30&lt;&gt;"",W30&lt;&gt;"",X30&lt;&gt;"",Z30&lt;&gt;"",OR(T30="None",AND(T30="Closed",U30&lt;&gt;""))),IF(AND(ISNUMBER(V30),V30&lt;TODAY()),"BLOCKED","REVIEW READY"),"BLOCKED"))</f>
        <v/>
      </c>
    </row>
    <row r="31" ht="40" customHeight="1">
      <c r="A31" s="2" t="inlineStr">
        <is>
          <t>AP-030</t>
        </is>
      </c>
      <c r="B31" s="2" t="inlineStr">
        <is>
          <t>Abu Dhabi</t>
        </is>
      </c>
      <c r="C31" s="2" t="inlineStr">
        <is>
          <t>Construction</t>
        </is>
      </c>
      <c r="D31" s="2" t="inlineStr">
        <is>
          <t>DMT municipality</t>
        </is>
      </c>
      <c r="E31" s="2" t="inlineStr">
        <is>
          <t>Work start notice / mobilisation authorisation</t>
        </is>
      </c>
      <c r="F31" s="2" t="inlineStr">
        <is>
          <t>Permitted works ready to start</t>
        </is>
      </c>
      <c r="G31" s="2" t="inlineStr">
        <is>
          <t>AP-023; site/contractor prerequisites</t>
        </is>
      </c>
      <c r="H31" s="2" t="inlineStr">
        <is>
          <t>Land handover, project-board and start photos plus current service checklist</t>
        </is>
      </c>
      <c r="I31" s="2" t="inlineStr">
        <is>
          <t>verify with authority</t>
        </is>
      </c>
      <c r="J31" s="2" t="inlineStr">
        <is>
          <t>Contractor / supervisor</t>
        </is>
      </c>
      <c r="K31" s="2" t="inlineStr">
        <is>
          <t>Pending screening</t>
        </is>
      </c>
      <c r="L31" s="2" t="inlineStr">
        <is>
          <t>R32</t>
        </is>
      </c>
      <c r="M31" s="5" t="inlineStr"/>
      <c r="N31" s="6" t="n"/>
      <c r="O31" s="6" t="n"/>
      <c r="P31" s="6" t="n"/>
      <c r="Q31" s="5" t="inlineStr"/>
      <c r="R31" s="6" t="n"/>
      <c r="S31" s="5" t="inlineStr"/>
      <c r="T31" s="5" t="inlineStr">
        <is>
          <t>Not assessed</t>
        </is>
      </c>
      <c r="U31" s="5" t="inlineStr"/>
      <c r="V31" s="6" t="n"/>
      <c r="W31" s="5" t="inlineStr"/>
      <c r="X31" s="5" t="inlineStr"/>
      <c r="Y31" s="5" t="inlineStr"/>
      <c r="Z31" s="5" t="inlineStr"/>
      <c r="AA31" s="7">
        <f>IF(K31="Not applicable",IF(AND(Y31&lt;&gt;"",Z31&lt;&gt;""),"N/A verified","BLOCKED"),IF(AND(OR(K31="Approved",K31="Approved with conditions"),O31&lt;&gt;"",Q31&lt;&gt;"",R31&lt;&gt;"",S31&lt;&gt;"",M31&lt;&gt;"",V31&lt;&gt;"",W31&lt;&gt;"",X31&lt;&gt;"",Z31&lt;&gt;"",OR(T31="None",AND(T31="Closed",U31&lt;&gt;""))),IF(AND(ISNUMBER(V31),V31&lt;TODAY()),"BLOCKED","REVIEW READY"),"BLOCKED"))</f>
        <v/>
      </c>
    </row>
    <row r="32" ht="40" customHeight="1">
      <c r="A32" s="2" t="inlineStr">
        <is>
          <t>AP-031</t>
        </is>
      </c>
      <c r="B32" s="2" t="inlineStr">
        <is>
          <t>Abu Dhabi</t>
        </is>
      </c>
      <c r="C32" s="2" t="inlineStr">
        <is>
          <t>Construction</t>
        </is>
      </c>
      <c r="D32" s="2" t="inlineStr">
        <is>
          <t>Abu Dhabi Mobility / ITC</t>
        </is>
      </c>
      <c r="E32" s="2" t="inlineStr">
        <is>
          <t>Traffic diversion/road occupation/work-zone permit</t>
        </is>
      </c>
      <c r="F32" s="2" t="inlineStr">
        <is>
          <t>Road/path/traffic affected</t>
        </is>
      </c>
      <c r="G32" s="2" t="inlineStr">
        <is>
          <t>Approved traffic plan and affected consents</t>
        </is>
      </c>
      <c r="H32" s="2" t="inlineStr">
        <is>
          <t>Temporary traffic plan, staging, pedestrian protection and method</t>
        </is>
      </c>
      <c r="I32" s="2" t="inlineStr">
        <is>
          <t>verify with authority</t>
        </is>
      </c>
      <c r="J32" s="2" t="inlineStr">
        <is>
          <t>Contractor / traffic engineer</t>
        </is>
      </c>
      <c r="K32" s="2" t="inlineStr">
        <is>
          <t>Pending screening</t>
        </is>
      </c>
      <c r="L32" s="2" t="inlineStr">
        <is>
          <t>R10</t>
        </is>
      </c>
      <c r="M32" s="5" t="inlineStr"/>
      <c r="N32" s="6" t="n"/>
      <c r="O32" s="6" t="n"/>
      <c r="P32" s="6" t="n"/>
      <c r="Q32" s="5" t="inlineStr"/>
      <c r="R32" s="6" t="n"/>
      <c r="S32" s="5" t="inlineStr"/>
      <c r="T32" s="5" t="inlineStr">
        <is>
          <t>Not assessed</t>
        </is>
      </c>
      <c r="U32" s="5" t="inlineStr"/>
      <c r="V32" s="6" t="n"/>
      <c r="W32" s="5" t="inlineStr"/>
      <c r="X32" s="5" t="inlineStr"/>
      <c r="Y32" s="5" t="inlineStr"/>
      <c r="Z32" s="5" t="inlineStr"/>
      <c r="AA32" s="7">
        <f>IF(K32="Not applicable",IF(AND(Y32&lt;&gt;"",Z32&lt;&gt;""),"N/A verified","BLOCKED"),IF(AND(OR(K32="Approved",K32="Approved with conditions"),O32&lt;&gt;"",Q32&lt;&gt;"",R32&lt;&gt;"",S32&lt;&gt;"",M32&lt;&gt;"",V32&lt;&gt;"",W32&lt;&gt;"",X32&lt;&gt;"",Z32&lt;&gt;"",OR(T32="None",AND(T32="Closed",U32&lt;&gt;""))),IF(AND(ISNUMBER(V32),V32&lt;TODAY()),"BLOCKED","REVIEW READY"),"BLOCKED"))</f>
        <v/>
      </c>
    </row>
    <row r="33" ht="40" customHeight="1">
      <c r="A33" s="2" t="inlineStr">
        <is>
          <t>AP-032</t>
        </is>
      </c>
      <c r="B33" s="2" t="inlineStr">
        <is>
          <t>UAE conditional</t>
        </is>
      </c>
      <c r="C33" s="2" t="inlineStr">
        <is>
          <t>Construction</t>
        </is>
      </c>
      <c r="D33" s="2" t="inlineStr">
        <is>
          <t>Aviation / airport / GCAA</t>
        </is>
      </c>
      <c r="E33" s="2" t="inlineStr">
        <is>
          <t>Crane/temporary tall-plant obstacle NOC</t>
        </is>
      </c>
      <c r="F33" s="2" t="inlineStr">
        <is>
          <t>Safeguarding/height trigger</t>
        </is>
      </c>
      <c r="G33" s="2" t="inlineStr">
        <is>
          <t>AP-012; crane positions/programme</t>
        </is>
      </c>
      <c r="H33" s="2" t="inlineStr">
        <is>
          <t>Maximum tip height/datum, coordinates, envelope, dates and mitigation</t>
        </is>
      </c>
      <c r="I33" s="2" t="inlineStr">
        <is>
          <t>verify with authority</t>
        </is>
      </c>
      <c r="J33" s="2" t="inlineStr">
        <is>
          <t>Contractor / aviation specialist</t>
        </is>
      </c>
      <c r="K33" s="2" t="inlineStr">
        <is>
          <t>Pending screening</t>
        </is>
      </c>
      <c r="L33" s="2" t="inlineStr">
        <is>
          <t>R31</t>
        </is>
      </c>
      <c r="M33" s="5" t="inlineStr"/>
      <c r="N33" s="6" t="n"/>
      <c r="O33" s="6" t="n"/>
      <c r="P33" s="6" t="n"/>
      <c r="Q33" s="5" t="inlineStr"/>
      <c r="R33" s="6" t="n"/>
      <c r="S33" s="5" t="inlineStr"/>
      <c r="T33" s="5" t="inlineStr">
        <is>
          <t>Not assessed</t>
        </is>
      </c>
      <c r="U33" s="5" t="inlineStr"/>
      <c r="V33" s="6" t="n"/>
      <c r="W33" s="5" t="inlineStr"/>
      <c r="X33" s="5" t="inlineStr"/>
      <c r="Y33" s="5" t="inlineStr"/>
      <c r="Z33" s="5" t="inlineStr"/>
      <c r="AA33" s="7">
        <f>IF(K33="Not applicable",IF(AND(Y33&lt;&gt;"",Z33&lt;&gt;""),"N/A verified","BLOCKED"),IF(AND(OR(K33="Approved",K33="Approved with conditions"),O33&lt;&gt;"",Q33&lt;&gt;"",R33&lt;&gt;"",S33&lt;&gt;"",M33&lt;&gt;"",V33&lt;&gt;"",W33&lt;&gt;"",X33&lt;&gt;"",Z33&lt;&gt;"",OR(T33="None",AND(T33="Closed",U33&lt;&gt;""))),IF(AND(ISNUMBER(V33),V33&lt;TODAY()),"BLOCKED","REVIEW READY"),"BLOCKED"))</f>
        <v/>
      </c>
    </row>
    <row r="34" ht="56" customHeight="1">
      <c r="A34" s="2" t="inlineStr">
        <is>
          <t>AP-033</t>
        </is>
      </c>
      <c r="B34" s="2" t="inlineStr">
        <is>
          <t>Abu Dhabi</t>
        </is>
      </c>
      <c r="C34" s="2" t="inlineStr">
        <is>
          <t>Construction</t>
        </is>
      </c>
      <c r="D34" s="2" t="inlineStr">
        <is>
          <t>Asset operators / municipality</t>
        </is>
      </c>
      <c r="E34" s="2" t="inlineStr">
        <is>
          <t>Utility crossing/diversion/excavation/protection NOCs</t>
        </is>
      </c>
      <c r="F34" s="2" t="inlineStr">
        <is>
          <t>Works close to services/ROW</t>
        </is>
      </c>
      <c r="G34" s="2" t="inlineStr">
        <is>
          <t>Relevant AP-011/015/016/017; proven asset locations</t>
        </is>
      </c>
      <c r="H34" s="2" t="inlineStr">
        <is>
          <t>Composite survey, protection/crossing design, method, PTW and monitoring</t>
        </is>
      </c>
      <c r="I34" s="2" t="inlineStr">
        <is>
          <t>verify with authority</t>
        </is>
      </c>
      <c r="J34" s="2" t="inlineStr">
        <is>
          <t>Contractor / utility coordinator</t>
        </is>
      </c>
      <c r="K34" s="2" t="inlineStr">
        <is>
          <t>Pending screening</t>
        </is>
      </c>
      <c r="L34" s="2" t="inlineStr">
        <is>
          <t>R08;R09;R10;R13</t>
        </is>
      </c>
      <c r="M34" s="5" t="inlineStr"/>
      <c r="N34" s="6" t="n"/>
      <c r="O34" s="6" t="n"/>
      <c r="P34" s="6" t="n"/>
      <c r="Q34" s="5" t="inlineStr"/>
      <c r="R34" s="6" t="n"/>
      <c r="S34" s="5" t="inlineStr"/>
      <c r="T34" s="5" t="inlineStr">
        <is>
          <t>Not assessed</t>
        </is>
      </c>
      <c r="U34" s="5" t="inlineStr"/>
      <c r="V34" s="6" t="n"/>
      <c r="W34" s="5" t="inlineStr"/>
      <c r="X34" s="5" t="inlineStr"/>
      <c r="Y34" s="5" t="inlineStr"/>
      <c r="Z34" s="5" t="inlineStr"/>
      <c r="AA34" s="7">
        <f>IF(K34="Not applicable",IF(AND(Y34&lt;&gt;"",Z34&lt;&gt;""),"N/A verified","BLOCKED"),IF(AND(OR(K34="Approved",K34="Approved with conditions"),O34&lt;&gt;"",Q34&lt;&gt;"",R34&lt;&gt;"",S34&lt;&gt;"",M34&lt;&gt;"",V34&lt;&gt;"",W34&lt;&gt;"",X34&lt;&gt;"",Z34&lt;&gt;"",OR(T34="None",AND(T34="Closed",U34&lt;&gt;""))),IF(AND(ISNUMBER(V34),V34&lt;TODAY()),"BLOCKED","REVIEW READY"),"BLOCKED"))</f>
        <v/>
      </c>
    </row>
    <row r="35" ht="56" customHeight="1">
      <c r="A35" s="2" t="inlineStr">
        <is>
          <t>AP-034</t>
        </is>
      </c>
      <c r="B35" s="2" t="inlineStr">
        <is>
          <t>Abu Dhabi</t>
        </is>
      </c>
      <c r="C35" s="2" t="inlineStr">
        <is>
          <t>Construction</t>
        </is>
      </c>
      <c r="D35" s="2" t="inlineStr">
        <is>
          <t>EAD / receiving discharge authority</t>
        </is>
      </c>
      <c r="E35" s="2" t="inlineStr">
        <is>
          <t>Dewatering/discharge/environmental work consent</t>
        </is>
      </c>
      <c r="F35" s="2" t="inlineStr">
        <is>
          <t>Extraction/discharge/contamination/ecology trigger</t>
        </is>
      </c>
      <c r="G35" s="2" t="inlineStr">
        <is>
          <t>AP-022; agreed recipient/route</t>
        </is>
      </c>
      <c r="H35" s="2" t="inlineStr">
        <is>
          <t>Dewatering design, water quality/volume/point and mitigation/monitoring</t>
        </is>
      </c>
      <c r="I35" s="2" t="inlineStr">
        <is>
          <t>verify with authority</t>
        </is>
      </c>
      <c r="J35" s="2" t="inlineStr">
        <is>
          <t>Environmental consultant / contractor</t>
        </is>
      </c>
      <c r="K35" s="2" t="inlineStr">
        <is>
          <t>Pending screening</t>
        </is>
      </c>
      <c r="L35" s="2" t="inlineStr">
        <is>
          <t>R11;R02</t>
        </is>
      </c>
      <c r="M35" s="5" t="inlineStr"/>
      <c r="N35" s="6" t="n"/>
      <c r="O35" s="6" t="n"/>
      <c r="P35" s="6" t="n"/>
      <c r="Q35" s="5" t="inlineStr"/>
      <c r="R35" s="6" t="n"/>
      <c r="S35" s="5" t="inlineStr"/>
      <c r="T35" s="5" t="inlineStr">
        <is>
          <t>Not assessed</t>
        </is>
      </c>
      <c r="U35" s="5" t="inlineStr"/>
      <c r="V35" s="6" t="n"/>
      <c r="W35" s="5" t="inlineStr"/>
      <c r="X35" s="5" t="inlineStr"/>
      <c r="Y35" s="5" t="inlineStr"/>
      <c r="Z35" s="5" t="inlineStr"/>
      <c r="AA35" s="7">
        <f>IF(K35="Not applicable",IF(AND(Y35&lt;&gt;"",Z35&lt;&gt;""),"N/A verified","BLOCKED"),IF(AND(OR(K35="Approved",K35="Approved with conditions"),O35&lt;&gt;"",Q35&lt;&gt;"",R35&lt;&gt;"",S35&lt;&gt;"",M35&lt;&gt;"",V35&lt;&gt;"",W35&lt;&gt;"",X35&lt;&gt;"",Z35&lt;&gt;"",OR(T35="None",AND(T35="Closed",U35&lt;&gt;""))),IF(AND(ISNUMBER(V35),V35&lt;TODAY()),"BLOCKED","REVIEW READY"),"BLOCKED"))</f>
        <v/>
      </c>
    </row>
    <row r="36" ht="40" customHeight="1">
      <c r="A36" s="2" t="inlineStr">
        <is>
          <t>AP-035</t>
        </is>
      </c>
      <c r="B36" s="2" t="inlineStr">
        <is>
          <t>UAE conditional</t>
        </is>
      </c>
      <c r="C36" s="2" t="inlineStr">
        <is>
          <t>Construction</t>
        </is>
      </c>
      <c r="D36" s="2" t="inlineStr">
        <is>
          <t>Utility operators</t>
        </is>
      </c>
      <c r="E36" s="2" t="inlineStr">
        <is>
          <t>Temporary power/water connection</t>
        </is>
      </c>
      <c r="F36" s="2" t="inlineStr">
        <is>
          <t>Construction supply needed</t>
        </is>
      </c>
      <c r="G36" s="2" t="inlineStr">
        <is>
          <t>Accepted load/demand and safe installation</t>
        </is>
      </c>
      <c r="H36" s="2" t="inlineStr">
        <is>
          <t>Temporary SLD/network, meter/connection application and safety inspection</t>
        </is>
      </c>
      <c r="I36" s="2" t="inlineStr">
        <is>
          <t>verify with authority</t>
        </is>
      </c>
      <c r="J36" s="2" t="inlineStr">
        <is>
          <t>Contractor / utility coordinator</t>
        </is>
      </c>
      <c r="K36" s="2" t="inlineStr">
        <is>
          <t>Pending screening</t>
        </is>
      </c>
      <c r="L36" s="2" t="inlineStr">
        <is>
          <t>R08;R19</t>
        </is>
      </c>
      <c r="M36" s="5" t="inlineStr"/>
      <c r="N36" s="6" t="n"/>
      <c r="O36" s="6" t="n"/>
      <c r="P36" s="6" t="n"/>
      <c r="Q36" s="5" t="inlineStr"/>
      <c r="R36" s="6" t="n"/>
      <c r="S36" s="5" t="inlineStr"/>
      <c r="T36" s="5" t="inlineStr">
        <is>
          <t>Not assessed</t>
        </is>
      </c>
      <c r="U36" s="5" t="inlineStr"/>
      <c r="V36" s="6" t="n"/>
      <c r="W36" s="5" t="inlineStr"/>
      <c r="X36" s="5" t="inlineStr"/>
      <c r="Y36" s="5" t="inlineStr"/>
      <c r="Z36" s="5" t="inlineStr"/>
      <c r="AA36" s="7">
        <f>IF(K36="Not applicable",IF(AND(Y36&lt;&gt;"",Z36&lt;&gt;""),"N/A verified","BLOCKED"),IF(AND(OR(K36="Approved",K36="Approved with conditions"),O36&lt;&gt;"",Q36&lt;&gt;"",R36&lt;&gt;"",S36&lt;&gt;"",M36&lt;&gt;"",V36&lt;&gt;"",W36&lt;&gt;"",X36&lt;&gt;"",Z36&lt;&gt;"",OR(T36="None",AND(T36="Closed",U36&lt;&gt;""))),IF(AND(ISNUMBER(V36),V36&lt;TODAY()),"BLOCKED","REVIEW READY"),"BLOCKED"))</f>
        <v/>
      </c>
    </row>
    <row r="37" ht="56" customHeight="1">
      <c r="A37" s="2" t="inlineStr">
        <is>
          <t>AP-036</t>
        </is>
      </c>
      <c r="B37" s="2" t="inlineStr">
        <is>
          <t>UAE conditional</t>
        </is>
      </c>
      <c r="C37" s="2" t="inlineStr">
        <is>
          <t>Construction</t>
        </is>
      </c>
      <c r="D37" s="2" t="inlineStr">
        <is>
          <t>Civil Defence / competent authority</t>
        </is>
      </c>
      <c r="E37" s="2" t="inlineStr">
        <is>
          <t>Facade/material/fire-system specialist acceptance</t>
        </is>
      </c>
      <c r="F37" s="2" t="inlineStr">
        <is>
          <t>Product/shop design approval required</t>
        </is>
      </c>
      <c r="G37" s="2" t="inlineStr">
        <is>
          <t>AP-013 or applicable Dubai fire design approval</t>
        </is>
      </c>
      <c r="H37" s="2" t="inlineStr">
        <is>
          <t>System test scope, certificates, shop design/calculations and technical submittals</t>
        </is>
      </c>
      <c r="I37" s="2" t="inlineStr">
        <is>
          <t>verify with authority</t>
        </is>
      </c>
      <c r="J37" s="2" t="inlineStr">
        <is>
          <t>Fire contractor / supervisor</t>
        </is>
      </c>
      <c r="K37" s="2" t="inlineStr">
        <is>
          <t>Pending screening</t>
        </is>
      </c>
      <c r="L37" s="2" t="inlineStr">
        <is>
          <t>R03;R30</t>
        </is>
      </c>
      <c r="M37" s="5" t="inlineStr"/>
      <c r="N37" s="6" t="n"/>
      <c r="O37" s="6" t="n"/>
      <c r="P37" s="6" t="n"/>
      <c r="Q37" s="5" t="inlineStr"/>
      <c r="R37" s="6" t="n"/>
      <c r="S37" s="5" t="inlineStr"/>
      <c r="T37" s="5" t="inlineStr">
        <is>
          <t>Not assessed</t>
        </is>
      </c>
      <c r="U37" s="5" t="inlineStr"/>
      <c r="V37" s="6" t="n"/>
      <c r="W37" s="5" t="inlineStr"/>
      <c r="X37" s="5" t="inlineStr"/>
      <c r="Y37" s="5" t="inlineStr"/>
      <c r="Z37" s="5" t="inlineStr"/>
      <c r="AA37" s="7">
        <f>IF(K37="Not applicable",IF(AND(Y37&lt;&gt;"",Z37&lt;&gt;""),"N/A verified","BLOCKED"),IF(AND(OR(K37="Approved",K37="Approved with conditions"),O37&lt;&gt;"",Q37&lt;&gt;"",R37&lt;&gt;"",S37&lt;&gt;"",M37&lt;&gt;"",V37&lt;&gt;"",W37&lt;&gt;"",X37&lt;&gt;"",Z37&lt;&gt;"",OR(T37="None",AND(T37="Closed",U37&lt;&gt;""))),IF(AND(ISNUMBER(V37),V37&lt;TODAY()),"BLOCKED","REVIEW READY"),"BLOCKED"))</f>
        <v/>
      </c>
    </row>
    <row r="38" ht="40" customHeight="1">
      <c r="A38" s="2" t="inlineStr">
        <is>
          <t>AP-037</t>
        </is>
      </c>
      <c r="B38" s="2" t="inlineStr">
        <is>
          <t>UAE conditional</t>
        </is>
      </c>
      <c r="C38" s="2" t="inlineStr">
        <is>
          <t>Construction</t>
        </is>
      </c>
      <c r="D38" s="2" t="inlineStr">
        <is>
          <t>du / e&amp; serving operator</t>
        </is>
      </c>
      <c r="E38" s="2" t="inlineStr">
        <is>
          <t>Telecom materials/construction NOC and interim inspection</t>
        </is>
      </c>
      <c r="F38" s="2" t="inlineStr">
        <is>
          <t>Approved telecom design entering installation</t>
        </is>
      </c>
      <c r="G38" s="2" t="inlineStr">
        <is>
          <t>AP-018 or AP-019</t>
        </is>
      </c>
      <c r="H38" s="2" t="inlineStr">
        <is>
          <t>Materials, installation layouts and readiness inspection request</t>
        </is>
      </c>
      <c r="I38" s="2" t="inlineStr">
        <is>
          <t>verify with authority</t>
        </is>
      </c>
      <c r="J38" s="2" t="inlineStr">
        <is>
          <t>ICT contractor / supervisor</t>
        </is>
      </c>
      <c r="K38" s="2" t="inlineStr">
        <is>
          <t>Pending screening</t>
        </is>
      </c>
      <c r="L38" s="2" t="inlineStr">
        <is>
          <t>R14;R01</t>
        </is>
      </c>
      <c r="M38" s="5" t="inlineStr"/>
      <c r="N38" s="6" t="n"/>
      <c r="O38" s="6" t="n"/>
      <c r="P38" s="6" t="n"/>
      <c r="Q38" s="5" t="inlineStr"/>
      <c r="R38" s="6" t="n"/>
      <c r="S38" s="5" t="inlineStr"/>
      <c r="T38" s="5" t="inlineStr">
        <is>
          <t>Not assessed</t>
        </is>
      </c>
      <c r="U38" s="5" t="inlineStr"/>
      <c r="V38" s="6" t="n"/>
      <c r="W38" s="5" t="inlineStr"/>
      <c r="X38" s="5" t="inlineStr"/>
      <c r="Y38" s="5" t="inlineStr"/>
      <c r="Z38" s="5" t="inlineStr"/>
      <c r="AA38" s="7">
        <f>IF(K38="Not applicable",IF(AND(Y38&lt;&gt;"",Z38&lt;&gt;""),"N/A verified","BLOCKED"),IF(AND(OR(K38="Approved",K38="Approved with conditions"),O38&lt;&gt;"",Q38&lt;&gt;"",R38&lt;&gt;"",S38&lt;&gt;"",M38&lt;&gt;"",V38&lt;&gt;"",W38&lt;&gt;"",X38&lt;&gt;"",Z38&lt;&gt;"",OR(T38="None",AND(T38="Closed",U38&lt;&gt;""))),IF(AND(ISNUMBER(V38),V38&lt;TODAY()),"BLOCKED","REVIEW READY"),"BLOCKED"))</f>
        <v/>
      </c>
    </row>
    <row r="39" ht="40" customHeight="1">
      <c r="A39" s="2" t="inlineStr">
        <is>
          <t>AP-038</t>
        </is>
      </c>
      <c r="B39" s="2" t="inlineStr">
        <is>
          <t>Abu Dhabi</t>
        </is>
      </c>
      <c r="C39" s="2" t="inlineStr">
        <is>
          <t>Construction</t>
        </is>
      </c>
      <c r="D39" s="2" t="inlineStr">
        <is>
          <t>DMT municipality / competent authority</t>
        </is>
      </c>
      <c r="E39" s="2" t="inlineStr">
        <is>
          <t>Mandatory structural/MEP/stage inspections</t>
        </is>
      </c>
      <c r="F39" s="2" t="inlineStr">
        <is>
          <t>Permit inspection/hold-point schedule</t>
        </is>
      </c>
      <c r="G39" s="2" t="inlineStr">
        <is>
          <t>AP-023; accepted ITP</t>
        </is>
      </c>
      <c r="H39" s="2" t="inlineStr">
        <is>
          <t>Inspection requests, approved drawings, test reports and stage records</t>
        </is>
      </c>
      <c r="I39" s="2" t="inlineStr">
        <is>
          <t>verify with authority</t>
        </is>
      </c>
      <c r="J39" s="2" t="inlineStr">
        <is>
          <t>Contractor / supervisor</t>
        </is>
      </c>
      <c r="K39" s="2" t="inlineStr">
        <is>
          <t>Pending screening</t>
        </is>
      </c>
      <c r="L39" s="2" t="inlineStr">
        <is>
          <t>R02;R01</t>
        </is>
      </c>
      <c r="M39" s="5" t="inlineStr"/>
      <c r="N39" s="6" t="n"/>
      <c r="O39" s="6" t="n"/>
      <c r="P39" s="6" t="n"/>
      <c r="Q39" s="5" t="inlineStr"/>
      <c r="R39" s="6" t="n"/>
      <c r="S39" s="5" t="inlineStr"/>
      <c r="T39" s="5" t="inlineStr">
        <is>
          <t>Not assessed</t>
        </is>
      </c>
      <c r="U39" s="5" t="inlineStr"/>
      <c r="V39" s="6" t="n"/>
      <c r="W39" s="5" t="inlineStr"/>
      <c r="X39" s="5" t="inlineStr"/>
      <c r="Y39" s="5" t="inlineStr"/>
      <c r="Z39" s="5" t="inlineStr"/>
      <c r="AA39" s="7">
        <f>IF(K39="Not applicable",IF(AND(Y39&lt;&gt;"",Z39&lt;&gt;""),"N/A verified","BLOCKED"),IF(AND(OR(K39="Approved",K39="Approved with conditions"),O39&lt;&gt;"",Q39&lt;&gt;"",R39&lt;&gt;"",S39&lt;&gt;"",M39&lt;&gt;"",V39&lt;&gt;"",W39&lt;&gt;"",X39&lt;&gt;"",Z39&lt;&gt;"",OR(T39="None",AND(T39="Closed",U39&lt;&gt;""))),IF(AND(ISNUMBER(V39),V39&lt;TODAY()),"BLOCKED","REVIEW READY"),"BLOCKED"))</f>
        <v/>
      </c>
    </row>
    <row r="40" ht="56" customHeight="1">
      <c r="A40" s="2" t="inlineStr">
        <is>
          <t>AP-039</t>
        </is>
      </c>
      <c r="B40" s="2" t="inlineStr">
        <is>
          <t>UAE conditional</t>
        </is>
      </c>
      <c r="C40" s="2" t="inlineStr">
        <is>
          <t>Construction</t>
        </is>
      </c>
      <c r="D40" s="2" t="inlineStr">
        <is>
          <t>Original approving authorities</t>
        </is>
      </c>
      <c r="E40" s="2" t="inlineStr">
        <is>
          <t>Amended design/permit/NOC resubmission</t>
        </is>
      </c>
      <c r="F40" s="2" t="inlineStr">
        <is>
          <t>Changed scope/drawings or expired/invalid consent</t>
        </is>
      </c>
      <c r="G40" s="2" t="inlineStr">
        <is>
          <t>ChangeID and affected impact assessment</t>
        </is>
      </c>
      <c r="H40" s="2" t="inlineStr">
        <is>
          <t>Revised calculations/drawings, comparison, original approvals and response matrix</t>
        </is>
      </c>
      <c r="I40" s="2" t="inlineStr">
        <is>
          <t>verify with authority</t>
        </is>
      </c>
      <c r="J40" s="2" t="inlineStr">
        <is>
          <t>Lead consultant / discipline leads</t>
        </is>
      </c>
      <c r="K40" s="2" t="inlineStr">
        <is>
          <t>Pending screening</t>
        </is>
      </c>
      <c r="L40" s="2" t="inlineStr">
        <is>
          <t>R01;R14;R17</t>
        </is>
      </c>
      <c r="M40" s="5" t="inlineStr"/>
      <c r="N40" s="6" t="n"/>
      <c r="O40" s="6" t="n"/>
      <c r="P40" s="6" t="n"/>
      <c r="Q40" s="5" t="inlineStr"/>
      <c r="R40" s="6" t="n"/>
      <c r="S40" s="5" t="inlineStr"/>
      <c r="T40" s="5" t="inlineStr">
        <is>
          <t>Not assessed</t>
        </is>
      </c>
      <c r="U40" s="5" t="inlineStr"/>
      <c r="V40" s="6" t="n"/>
      <c r="W40" s="5" t="inlineStr"/>
      <c r="X40" s="5" t="inlineStr"/>
      <c r="Y40" s="5" t="inlineStr"/>
      <c r="Z40" s="5" t="inlineStr"/>
      <c r="AA40" s="7">
        <f>IF(K40="Not applicable",IF(AND(Y40&lt;&gt;"",Z40&lt;&gt;""),"N/A verified","BLOCKED"),IF(AND(OR(K40="Approved",K40="Approved with conditions"),O40&lt;&gt;"",Q40&lt;&gt;"",R40&lt;&gt;"",S40&lt;&gt;"",M40&lt;&gt;"",V40&lt;&gt;"",W40&lt;&gt;"",X40&lt;&gt;"",Z40&lt;&gt;"",OR(T40="None",AND(T40="Closed",U40&lt;&gt;""))),IF(AND(ISNUMBER(V40),V40&lt;TODAY()),"BLOCKED","REVIEW READY"),"BLOCKED"))</f>
        <v/>
      </c>
    </row>
    <row r="41" ht="40" customHeight="1">
      <c r="A41" s="2" t="inlineStr">
        <is>
          <t>AP-040</t>
        </is>
      </c>
      <c r="B41" s="2" t="inlineStr">
        <is>
          <t>Abu Dhabi</t>
        </is>
      </c>
      <c r="C41" s="2" t="inlineStr">
        <is>
          <t>Construction</t>
        </is>
      </c>
      <c r="D41" s="2" t="inlineStr">
        <is>
          <t>DCT Abu Dhabi</t>
        </is>
      </c>
      <c r="E41" s="2" t="inlineStr">
        <is>
          <t>Heritage works/chance-find clearance</t>
        </is>
      </c>
      <c r="F41" s="2" t="inlineStr">
        <is>
          <t>Discovery or heritage-condition trigger</t>
        </is>
      </c>
      <c r="G41" s="2" t="inlineStr">
        <is>
          <t>AP-010 conditions; protect affected works</t>
        </is>
      </c>
      <c r="H41" s="2" t="inlineStr">
        <is>
          <t>Location/find record, specialist assessment and written restart clearance</t>
        </is>
      </c>
      <c r="I41" s="2" t="inlineStr">
        <is>
          <t>verify with authority</t>
        </is>
      </c>
      <c r="J41" s="2" t="inlineStr">
        <is>
          <t>Contractor / heritage specialist</t>
        </is>
      </c>
      <c r="K41" s="2" t="inlineStr">
        <is>
          <t>Pending screening</t>
        </is>
      </c>
      <c r="L41" s="2" t="inlineStr">
        <is>
          <t>R12;R02</t>
        </is>
      </c>
      <c r="M41" s="5" t="inlineStr"/>
      <c r="N41" s="6" t="n"/>
      <c r="O41" s="6" t="n"/>
      <c r="P41" s="6" t="n"/>
      <c r="Q41" s="5" t="inlineStr"/>
      <c r="R41" s="6" t="n"/>
      <c r="S41" s="5" t="inlineStr"/>
      <c r="T41" s="5" t="inlineStr">
        <is>
          <t>Not assessed</t>
        </is>
      </c>
      <c r="U41" s="5" t="inlineStr"/>
      <c r="V41" s="6" t="n"/>
      <c r="W41" s="5" t="inlineStr"/>
      <c r="X41" s="5" t="inlineStr"/>
      <c r="Y41" s="5" t="inlineStr"/>
      <c r="Z41" s="5" t="inlineStr"/>
      <c r="AA41" s="7">
        <f>IF(K41="Not applicable",IF(AND(Y41&lt;&gt;"",Z41&lt;&gt;""),"N/A verified","BLOCKED"),IF(AND(OR(K41="Approved",K41="Approved with conditions"),O41&lt;&gt;"",Q41&lt;&gt;"",R41&lt;&gt;"",S41&lt;&gt;"",M41&lt;&gt;"",V41&lt;&gt;"",W41&lt;&gt;"",X41&lt;&gt;"",Z41&lt;&gt;"",OR(T41="None",AND(T41="Closed",U41&lt;&gt;""))),IF(AND(ISNUMBER(V41),V41&lt;TODAY()),"BLOCKED","REVIEW READY"),"BLOCKED"))</f>
        <v/>
      </c>
    </row>
    <row r="42" ht="56" customHeight="1">
      <c r="A42" s="2" t="inlineStr">
        <is>
          <t>AP-041</t>
        </is>
      </c>
      <c r="B42" s="2" t="inlineStr">
        <is>
          <t>Abu Dhabi</t>
        </is>
      </c>
      <c r="C42" s="2" t="inlineStr">
        <is>
          <t>Completion/occupancy</t>
        </is>
      </c>
      <c r="D42" s="2" t="inlineStr">
        <is>
          <t>Abu Dhabi Civil Defence</t>
        </is>
      </c>
      <c r="E42" s="2" t="inlineStr">
        <is>
          <t>Final fire inspection/completion clearance</t>
        </is>
      </c>
      <c r="F42" s="2" t="inlineStr">
        <is>
          <t>Installed fire systems ready</t>
        </is>
      </c>
      <c r="G42" s="2" t="inlineStr">
        <is>
          <t>AP-013;AP-036; current approved revisions</t>
        </is>
      </c>
      <c r="H42" s="2" t="inlineStr">
        <is>
          <t>As-builts, system tests/cause-effect, facade/product records, commissioning/maintenance</t>
        </is>
      </c>
      <c r="I42" s="2" t="inlineStr">
        <is>
          <t>verify with authority</t>
        </is>
      </c>
      <c r="J42" s="2" t="inlineStr">
        <is>
          <t>Fire contractor / consultant</t>
        </is>
      </c>
      <c r="K42" s="2" t="inlineStr">
        <is>
          <t>Pending screening</t>
        </is>
      </c>
      <c r="L42" s="2" t="inlineStr">
        <is>
          <t>R03;R30</t>
        </is>
      </c>
      <c r="M42" s="5" t="inlineStr"/>
      <c r="N42" s="6" t="n"/>
      <c r="O42" s="6" t="n"/>
      <c r="P42" s="6" t="n"/>
      <c r="Q42" s="5" t="inlineStr"/>
      <c r="R42" s="6" t="n"/>
      <c r="S42" s="5" t="inlineStr"/>
      <c r="T42" s="5" t="inlineStr">
        <is>
          <t>Not assessed</t>
        </is>
      </c>
      <c r="U42" s="5" t="inlineStr"/>
      <c r="V42" s="6" t="n"/>
      <c r="W42" s="5" t="inlineStr"/>
      <c r="X42" s="5" t="inlineStr"/>
      <c r="Y42" s="5" t="inlineStr"/>
      <c r="Z42" s="5" t="inlineStr"/>
      <c r="AA42" s="7">
        <f>IF(K42="Not applicable",IF(AND(Y42&lt;&gt;"",Z42&lt;&gt;""),"N/A verified","BLOCKED"),IF(AND(OR(K42="Approved",K42="Approved with conditions"),O42&lt;&gt;"",Q42&lt;&gt;"",R42&lt;&gt;"",S42&lt;&gt;"",M42&lt;&gt;"",V42&lt;&gt;"",W42&lt;&gt;"",X42&lt;&gt;"",Z42&lt;&gt;"",OR(T42="None",AND(T42="Closed",U42&lt;&gt;""))),IF(AND(ISNUMBER(V42),V42&lt;TODAY()),"BLOCKED","REVIEW READY"),"BLOCKED"))</f>
        <v/>
      </c>
    </row>
    <row r="43" ht="56" customHeight="1">
      <c r="A43" s="2" t="inlineStr">
        <is>
          <t>AP-042</t>
        </is>
      </c>
      <c r="B43" s="2" t="inlineStr">
        <is>
          <t>Abu Dhabi</t>
        </is>
      </c>
      <c r="C43" s="2" t="inlineStr">
        <is>
          <t>Completion/occupancy</t>
        </is>
      </c>
      <c r="D43" s="2" t="inlineStr">
        <is>
          <t>TAQA Distribution</t>
        </is>
      </c>
      <c r="E43" s="2" t="inlineStr">
        <is>
          <t>Electricity final inspection/energisation and water connection</t>
        </is>
      </c>
      <c r="F43" s="2" t="inlineStr">
        <is>
          <t>Permanent supply ready</t>
        </is>
      </c>
      <c r="G43" s="2" t="inlineStr">
        <is>
          <t>AP-015;AP-016; operator conditions</t>
        </is>
      </c>
      <c r="H43" s="2" t="inlineStr">
        <is>
          <t>As-builts, tests, approved loads/SLD, meter/connection readiness and network release</t>
        </is>
      </c>
      <c r="I43" s="2" t="inlineStr">
        <is>
          <t>verify with authority</t>
        </is>
      </c>
      <c r="J43" s="2" t="inlineStr">
        <is>
          <t>MEP contractor / consultant</t>
        </is>
      </c>
      <c r="K43" s="2" t="inlineStr">
        <is>
          <t>Pending screening</t>
        </is>
      </c>
      <c r="L43" s="2" t="inlineStr">
        <is>
          <t>R08</t>
        </is>
      </c>
      <c r="M43" s="5" t="inlineStr"/>
      <c r="N43" s="6" t="n"/>
      <c r="O43" s="6" t="n"/>
      <c r="P43" s="6" t="n"/>
      <c r="Q43" s="5" t="inlineStr"/>
      <c r="R43" s="6" t="n"/>
      <c r="S43" s="5" t="inlineStr"/>
      <c r="T43" s="5" t="inlineStr">
        <is>
          <t>Not assessed</t>
        </is>
      </c>
      <c r="U43" s="5" t="inlineStr"/>
      <c r="V43" s="6" t="n"/>
      <c r="W43" s="5" t="inlineStr"/>
      <c r="X43" s="5" t="inlineStr"/>
      <c r="Y43" s="5" t="inlineStr"/>
      <c r="Z43" s="5" t="inlineStr"/>
      <c r="AA43" s="7">
        <f>IF(K43="Not applicable",IF(AND(Y43&lt;&gt;"",Z43&lt;&gt;""),"N/A verified","BLOCKED"),IF(AND(OR(K43="Approved",K43="Approved with conditions"),O43&lt;&gt;"",Q43&lt;&gt;"",R43&lt;&gt;"",S43&lt;&gt;"",M43&lt;&gt;"",V43&lt;&gt;"",W43&lt;&gt;"",X43&lt;&gt;"",Z43&lt;&gt;"",OR(T43="None",AND(T43="Closed",U43&lt;&gt;""))),IF(AND(ISNUMBER(V43),V43&lt;TODAY()),"BLOCKED","REVIEW READY"),"BLOCKED"))</f>
        <v/>
      </c>
    </row>
    <row r="44" ht="40" customHeight="1">
      <c r="A44" s="2" t="inlineStr">
        <is>
          <t>AP-043</t>
        </is>
      </c>
      <c r="B44" s="2" t="inlineStr">
        <is>
          <t>Abu Dhabi</t>
        </is>
      </c>
      <c r="C44" s="2" t="inlineStr">
        <is>
          <t>Completion/occupancy</t>
        </is>
      </c>
      <c r="D44" s="2" t="inlineStr">
        <is>
          <t>TAQA Water Solutions</t>
        </is>
      </c>
      <c r="E44" s="2" t="inlineStr">
        <is>
          <t>Sewer/reuse final inspection and connection acceptance</t>
        </is>
      </c>
      <c r="F44" s="2" t="inlineStr">
        <is>
          <t>New/altered network connection</t>
        </is>
      </c>
      <c r="G44" s="2" t="inlineStr">
        <is>
          <t>AP-017; approved installed works</t>
        </is>
      </c>
      <c r="H44" s="2" t="inlineStr">
        <is>
          <t>As-builts, tests/CCTV where required, connection/discharge and asset handover</t>
        </is>
      </c>
      <c r="I44" s="2" t="inlineStr">
        <is>
          <t>verify with authority</t>
        </is>
      </c>
      <c r="J44" s="2" t="inlineStr">
        <is>
          <t>Civil contractor / consultant</t>
        </is>
      </c>
      <c r="K44" s="2" t="inlineStr">
        <is>
          <t>Pending screening</t>
        </is>
      </c>
      <c r="L44" s="2" t="inlineStr">
        <is>
          <t>R08;R09</t>
        </is>
      </c>
      <c r="M44" s="5" t="inlineStr"/>
      <c r="N44" s="6" t="n"/>
      <c r="O44" s="6" t="n"/>
      <c r="P44" s="6" t="n"/>
      <c r="Q44" s="5" t="inlineStr"/>
      <c r="R44" s="6" t="n"/>
      <c r="S44" s="5" t="inlineStr"/>
      <c r="T44" s="5" t="inlineStr">
        <is>
          <t>Not assessed</t>
        </is>
      </c>
      <c r="U44" s="5" t="inlineStr"/>
      <c r="V44" s="6" t="n"/>
      <c r="W44" s="5" t="inlineStr"/>
      <c r="X44" s="5" t="inlineStr"/>
      <c r="Y44" s="5" t="inlineStr"/>
      <c r="Z44" s="5" t="inlineStr"/>
      <c r="AA44" s="7">
        <f>IF(K44="Not applicable",IF(AND(Y44&lt;&gt;"",Z44&lt;&gt;""),"N/A verified","BLOCKED"),IF(AND(OR(K44="Approved",K44="Approved with conditions"),O44&lt;&gt;"",Q44&lt;&gt;"",R44&lt;&gt;"",S44&lt;&gt;"",M44&lt;&gt;"",V44&lt;&gt;"",W44&lt;&gt;"",X44&lt;&gt;"",Z44&lt;&gt;"",OR(T44="None",AND(T44="Closed",U44&lt;&gt;""))),IF(AND(ISNUMBER(V44),V44&lt;TODAY()),"BLOCKED","REVIEW READY"),"BLOCKED"))</f>
        <v/>
      </c>
    </row>
    <row r="45" ht="56" customHeight="1">
      <c r="A45" s="2" t="inlineStr">
        <is>
          <t>AP-044</t>
        </is>
      </c>
      <c r="B45" s="2" t="inlineStr">
        <is>
          <t>UAE conditional</t>
        </is>
      </c>
      <c r="C45" s="2" t="inlineStr">
        <is>
          <t>Completion/occupancy</t>
        </is>
      </c>
      <c r="D45" s="2" t="inlineStr">
        <is>
          <t>du / e&amp; serving operator</t>
        </is>
      </c>
      <c r="E45" s="2" t="inlineStr">
        <is>
          <t>Telecom final inspection, room handover and service availability</t>
        </is>
      </c>
      <c r="F45" s="2" t="inlineStr">
        <is>
          <t>Permanent telecom/infrastructure ready</t>
        </is>
      </c>
      <c r="G45" s="2" t="inlineStr">
        <is>
          <t>AP-037; approved design/readiness</t>
        </is>
      </c>
      <c r="H45" s="2" t="inlineStr">
        <is>
          <t>Tests/as-builts, rooms/containment handover and written availability</t>
        </is>
      </c>
      <c r="I45" s="2" t="inlineStr">
        <is>
          <t>verify with authority</t>
        </is>
      </c>
      <c r="J45" s="2" t="inlineStr">
        <is>
          <t>ICT contractor / client</t>
        </is>
      </c>
      <c r="K45" s="2" t="inlineStr">
        <is>
          <t>Pending screening</t>
        </is>
      </c>
      <c r="L45" s="2" t="inlineStr">
        <is>
          <t>R14;R01</t>
        </is>
      </c>
      <c r="M45" s="5" t="inlineStr"/>
      <c r="N45" s="6" t="n"/>
      <c r="O45" s="6" t="n"/>
      <c r="P45" s="6" t="n"/>
      <c r="Q45" s="5" t="inlineStr"/>
      <c r="R45" s="6" t="n"/>
      <c r="S45" s="5" t="inlineStr"/>
      <c r="T45" s="5" t="inlineStr">
        <is>
          <t>Not assessed</t>
        </is>
      </c>
      <c r="U45" s="5" t="inlineStr"/>
      <c r="V45" s="6" t="n"/>
      <c r="W45" s="5" t="inlineStr"/>
      <c r="X45" s="5" t="inlineStr"/>
      <c r="Y45" s="5" t="inlineStr"/>
      <c r="Z45" s="5" t="inlineStr"/>
      <c r="AA45" s="7">
        <f>IF(K45="Not applicable",IF(AND(Y45&lt;&gt;"",Z45&lt;&gt;""),"N/A verified","BLOCKED"),IF(AND(OR(K45="Approved",K45="Approved with conditions"),O45&lt;&gt;"",Q45&lt;&gt;"",R45&lt;&gt;"",S45&lt;&gt;"",M45&lt;&gt;"",V45&lt;&gt;"",W45&lt;&gt;"",X45&lt;&gt;"",Z45&lt;&gt;"",OR(T45="None",AND(T45="Closed",U45&lt;&gt;""))),IF(AND(ISNUMBER(V45),V45&lt;TODAY()),"BLOCKED","REVIEW READY"),"BLOCKED"))</f>
        <v/>
      </c>
    </row>
    <row r="46" ht="40" customHeight="1">
      <c r="A46" s="2" t="inlineStr">
        <is>
          <t>AP-045</t>
        </is>
      </c>
      <c r="B46" s="2" t="inlineStr">
        <is>
          <t>Abu Dhabi</t>
        </is>
      </c>
      <c r="C46" s="2" t="inlineStr">
        <is>
          <t>Completion/occupancy</t>
        </is>
      </c>
      <c r="D46" s="2" t="inlineStr">
        <is>
          <t>DMT Estidama</t>
        </is>
      </c>
      <c r="E46" s="2" t="inlineStr">
        <is>
          <t>Pearl Construction Rating / credit closeout</t>
        </is>
      </c>
      <c r="F46" s="2" t="inlineStr">
        <is>
          <t>Applicable PRS scope</t>
        </is>
      </c>
      <c r="G46" s="2" t="inlineStr">
        <is>
          <t>AP-014; construction evidence</t>
        </is>
      </c>
      <c r="H46" s="2" t="inlineStr">
        <is>
          <t>Credit/procurement/site evidence, changes, commissioning and PQP closeout</t>
        </is>
      </c>
      <c r="I46" s="2" t="inlineStr">
        <is>
          <t>verify with authority</t>
        </is>
      </c>
      <c r="J46" s="2" t="inlineStr">
        <is>
          <t>PQP / contractor</t>
        </is>
      </c>
      <c r="K46" s="2" t="inlineStr">
        <is>
          <t>Pending screening</t>
        </is>
      </c>
      <c r="L46" s="2" t="inlineStr">
        <is>
          <t>R05;R07</t>
        </is>
      </c>
      <c r="M46" s="5" t="inlineStr"/>
      <c r="N46" s="6" t="n"/>
      <c r="O46" s="6" t="n"/>
      <c r="P46" s="6" t="n"/>
      <c r="Q46" s="5" t="inlineStr"/>
      <c r="R46" s="6" t="n"/>
      <c r="S46" s="5" t="inlineStr"/>
      <c r="T46" s="5" t="inlineStr">
        <is>
          <t>Not assessed</t>
        </is>
      </c>
      <c r="U46" s="5" t="inlineStr"/>
      <c r="V46" s="6" t="n"/>
      <c r="W46" s="5" t="inlineStr"/>
      <c r="X46" s="5" t="inlineStr"/>
      <c r="Y46" s="5" t="inlineStr"/>
      <c r="Z46" s="5" t="inlineStr"/>
      <c r="AA46" s="7">
        <f>IF(K46="Not applicable",IF(AND(Y46&lt;&gt;"",Z46&lt;&gt;""),"N/A verified","BLOCKED"),IF(AND(OR(K46="Approved",K46="Approved with conditions"),O46&lt;&gt;"",Q46&lt;&gt;"",R46&lt;&gt;"",S46&lt;&gt;"",M46&lt;&gt;"",V46&lt;&gt;"",W46&lt;&gt;"",X46&lt;&gt;"",Z46&lt;&gt;"",OR(T46="None",AND(T46="Closed",U46&lt;&gt;""))),IF(AND(ISNUMBER(V46),V46&lt;TODAY()),"BLOCKED","REVIEW READY"),"BLOCKED"))</f>
        <v/>
      </c>
    </row>
    <row r="47" ht="72" customHeight="1">
      <c r="A47" s="2" t="inlineStr">
        <is>
          <t>AP-046</t>
        </is>
      </c>
      <c r="B47" s="2" t="inlineStr">
        <is>
          <t>UAE conditional</t>
        </is>
      </c>
      <c r="C47" s="2" t="inlineStr">
        <is>
          <t>Completion/occupancy</t>
        </is>
      </c>
      <c r="D47" s="2" t="inlineStr">
        <is>
          <t>Relevant specialist regulators</t>
        </is>
      </c>
      <c r="E47" s="2" t="inlineStr">
        <is>
          <t>Lift/gas/sector/security/environment final clearance</t>
        </is>
      </c>
      <c r="F47" s="2" t="inlineStr">
        <is>
          <t>Applicable system/regulated use; split actual submissions</t>
        </is>
      </c>
      <c r="G47" s="2" t="inlineStr">
        <is>
          <t>Relevant design approvals and completed installation</t>
        </is>
      </c>
      <c r="H47" s="2" t="inlineStr">
        <is>
          <t>Witnessed tests, certificates/licences, as-builts and operating/safety arrangements</t>
        </is>
      </c>
      <c r="I47" s="2" t="inlineStr">
        <is>
          <t>verify with authority</t>
        </is>
      </c>
      <c r="J47" s="2" t="inlineStr">
        <is>
          <t>Client / specialists / contractor</t>
        </is>
      </c>
      <c r="K47" s="2" t="inlineStr">
        <is>
          <t>Pending screening</t>
        </is>
      </c>
      <c r="L47" s="2" t="inlineStr">
        <is>
          <t>R02;R03;R11;R12;R26</t>
        </is>
      </c>
      <c r="M47" s="5" t="inlineStr"/>
      <c r="N47" s="6" t="n"/>
      <c r="O47" s="6" t="n"/>
      <c r="P47" s="6" t="n"/>
      <c r="Q47" s="5" t="inlineStr"/>
      <c r="R47" s="6" t="n"/>
      <c r="S47" s="5" t="inlineStr"/>
      <c r="T47" s="5" t="inlineStr">
        <is>
          <t>Not assessed</t>
        </is>
      </c>
      <c r="U47" s="5" t="inlineStr"/>
      <c r="V47" s="6" t="n"/>
      <c r="W47" s="5" t="inlineStr"/>
      <c r="X47" s="5" t="inlineStr"/>
      <c r="Y47" s="5" t="inlineStr"/>
      <c r="Z47" s="5" t="inlineStr"/>
      <c r="AA47" s="7">
        <f>IF(K47="Not applicable",IF(AND(Y47&lt;&gt;"",Z47&lt;&gt;""),"N/A verified","BLOCKED"),IF(AND(OR(K47="Approved",K47="Approved with conditions"),O47&lt;&gt;"",Q47&lt;&gt;"",R47&lt;&gt;"",S47&lt;&gt;"",M47&lt;&gt;"",V47&lt;&gt;"",W47&lt;&gt;"",X47&lt;&gt;"",Z47&lt;&gt;"",OR(T47="None",AND(T47="Closed",U47&lt;&gt;""))),IF(AND(ISNUMBER(V47),V47&lt;TODAY()),"BLOCKED","REVIEW READY"),"BLOCKED"))</f>
        <v/>
      </c>
    </row>
    <row r="48" ht="56" customHeight="1">
      <c r="A48" s="2" t="inlineStr">
        <is>
          <t>AP-047</t>
        </is>
      </c>
      <c r="B48" s="2" t="inlineStr">
        <is>
          <t>Abu Dhabi</t>
        </is>
      </c>
      <c r="C48" s="2" t="inlineStr">
        <is>
          <t>Completion/occupancy</t>
        </is>
      </c>
      <c r="D48" s="2" t="inlineStr">
        <is>
          <t>DMT municipality</t>
        </is>
      </c>
      <c r="E48" s="2" t="inlineStr">
        <is>
          <t>Building completion certificate</t>
        </is>
      </c>
      <c r="F48" s="2" t="inlineStr">
        <is>
          <t>Permitted works and inspections complete</t>
        </is>
      </c>
      <c r="G48" s="2" t="inlineStr">
        <is>
          <t>AP-038/AP-039; all applicable completion NOCs</t>
        </is>
      </c>
      <c r="H48" s="2" t="inlineStr">
        <is>
          <t>Approved/as-built package, supervision/tests, fire/utility/sustainability clearance and checklist</t>
        </is>
      </c>
      <c r="I48" s="2" t="inlineStr">
        <is>
          <t>verify with authority</t>
        </is>
      </c>
      <c r="J48" s="2" t="inlineStr">
        <is>
          <t>Supervising consultant / contractor</t>
        </is>
      </c>
      <c r="K48" s="2" t="inlineStr">
        <is>
          <t>Pending screening</t>
        </is>
      </c>
      <c r="L48" s="2" t="inlineStr">
        <is>
          <t>R02;R15</t>
        </is>
      </c>
      <c r="M48" s="5" t="inlineStr"/>
      <c r="N48" s="6" t="n"/>
      <c r="O48" s="6" t="n"/>
      <c r="P48" s="6" t="n"/>
      <c r="Q48" s="5" t="inlineStr"/>
      <c r="R48" s="6" t="n"/>
      <c r="S48" s="5" t="inlineStr"/>
      <c r="T48" s="5" t="inlineStr">
        <is>
          <t>Not assessed</t>
        </is>
      </c>
      <c r="U48" s="5" t="inlineStr"/>
      <c r="V48" s="6" t="n"/>
      <c r="W48" s="5" t="inlineStr"/>
      <c r="X48" s="5" t="inlineStr"/>
      <c r="Y48" s="5" t="inlineStr"/>
      <c r="Z48" s="5" t="inlineStr"/>
      <c r="AA48" s="7">
        <f>IF(K48="Not applicable",IF(AND(Y48&lt;&gt;"",Z48&lt;&gt;""),"N/A verified","BLOCKED"),IF(AND(OR(K48="Approved",K48="Approved with conditions"),O48&lt;&gt;"",Q48&lt;&gt;"",R48&lt;&gt;"",S48&lt;&gt;"",M48&lt;&gt;"",V48&lt;&gt;"",W48&lt;&gt;"",X48&lt;&gt;"",Z48&lt;&gt;"",OR(T48="None",AND(T48="Closed",U48&lt;&gt;""))),IF(AND(ISNUMBER(V48),V48&lt;TODAY()),"BLOCKED","REVIEW READY"),"BLOCKED"))</f>
        <v/>
      </c>
    </row>
    <row r="49" ht="72" customHeight="1">
      <c r="A49" s="2" t="inlineStr">
        <is>
          <t>AP-048</t>
        </is>
      </c>
      <c r="B49" s="2" t="inlineStr">
        <is>
          <t>Abu Dhabi</t>
        </is>
      </c>
      <c r="C49" s="2" t="inlineStr">
        <is>
          <t>Completion/occupancy</t>
        </is>
      </c>
      <c r="D49" s="2" t="inlineStr">
        <is>
          <t>DMT municipality</t>
        </is>
      </c>
      <c r="E49" s="2" t="inlineStr">
        <is>
          <t>Applicable initial/full/temporary occupancy certificate</t>
        </is>
      </c>
      <c r="F49" s="2" t="inlineStr">
        <is>
          <t>Actual new/existing/phased-use category confirmed</t>
        </is>
      </c>
      <c r="G49" s="2" t="inlineStr">
        <is>
          <t>AP-047 and category-specific prerequisites confirmed by municipality</t>
        </is>
      </c>
      <c r="H49" s="2" t="inlineStr">
        <is>
          <t>Owner application, structural/fire/gas/lift/MEP safety and temporary-occupation boundaries if relevant</t>
        </is>
      </c>
      <c r="I49" s="2" t="inlineStr">
        <is>
          <t>verify with authority</t>
        </is>
      </c>
      <c r="J49" s="2" t="inlineStr">
        <is>
          <t>Owner / licensed consultant</t>
        </is>
      </c>
      <c r="K49" s="2" t="inlineStr">
        <is>
          <t>Pending screening</t>
        </is>
      </c>
      <c r="L49" s="2" t="inlineStr">
        <is>
          <t>R15;R16</t>
        </is>
      </c>
      <c r="M49" s="5" t="inlineStr"/>
      <c r="N49" s="6" t="n"/>
      <c r="O49" s="6" t="n"/>
      <c r="P49" s="6" t="n"/>
      <c r="Q49" s="5" t="inlineStr"/>
      <c r="R49" s="6" t="n"/>
      <c r="S49" s="5" t="inlineStr"/>
      <c r="T49" s="5" t="inlineStr">
        <is>
          <t>Not assessed</t>
        </is>
      </c>
      <c r="U49" s="5" t="inlineStr"/>
      <c r="V49" s="6" t="n"/>
      <c r="W49" s="5" t="inlineStr"/>
      <c r="X49" s="5" t="inlineStr"/>
      <c r="Y49" s="5" t="inlineStr"/>
      <c r="Z49" s="5" t="inlineStr"/>
      <c r="AA49" s="7">
        <f>IF(K49="Not applicable",IF(AND(Y49&lt;&gt;"",Z49&lt;&gt;""),"N/A verified","BLOCKED"),IF(AND(OR(K49="Approved",K49="Approved with conditions"),O49&lt;&gt;"",Q49&lt;&gt;"",R49&lt;&gt;"",S49&lt;&gt;"",M49&lt;&gt;"",V49&lt;&gt;"",W49&lt;&gt;"",X49&lt;&gt;"",Z49&lt;&gt;"",OR(T49="None",AND(T49="Closed",U49&lt;&gt;""))),IF(AND(ISNUMBER(V49),V49&lt;TODAY()),"BLOCKED","REVIEW READY"),"BLOCKED"))</f>
        <v/>
      </c>
    </row>
    <row r="50" ht="56" customHeight="1">
      <c r="A50" s="2" t="inlineStr">
        <is>
          <t>AP-049</t>
        </is>
      </c>
      <c r="B50" s="2" t="inlineStr">
        <is>
          <t>Abu Dhabi</t>
        </is>
      </c>
      <c r="C50" s="2" t="inlineStr">
        <is>
          <t>Operation/renewal</t>
        </is>
      </c>
      <c r="D50" s="2" t="inlineStr">
        <is>
          <t>DMT municipality / sector regulators</t>
        </is>
      </c>
      <c r="E50" s="2" t="inlineStr">
        <is>
          <t>Occupancy/operating licence renewal and conditions</t>
        </is>
      </c>
      <c r="F50" s="2" t="inlineStr">
        <is>
          <t>Before actual expiry or material use change</t>
        </is>
      </c>
      <c r="G50" s="2" t="inlineStr">
        <is>
          <t>AP-048; actual certificate category/validity</t>
        </is>
      </c>
      <c r="H50" s="2" t="inlineStr">
        <is>
          <t>Current safety/maintenance reports, operating licences and corrective actions</t>
        </is>
      </c>
      <c r="I50" s="2" t="inlineStr">
        <is>
          <t>verify with authority</t>
        </is>
      </c>
      <c r="J50" s="2" t="inlineStr">
        <is>
          <t>Owner / FM</t>
        </is>
      </c>
      <c r="K50" s="2" t="inlineStr">
        <is>
          <t>Pending screening</t>
        </is>
      </c>
      <c r="L50" s="2" t="inlineStr">
        <is>
          <t>R15;R16</t>
        </is>
      </c>
      <c r="M50" s="5" t="inlineStr"/>
      <c r="N50" s="6" t="n"/>
      <c r="O50" s="6" t="n"/>
      <c r="P50" s="6" t="n"/>
      <c r="Q50" s="5" t="inlineStr"/>
      <c r="R50" s="6" t="n"/>
      <c r="S50" s="5" t="inlineStr"/>
      <c r="T50" s="5" t="inlineStr">
        <is>
          <t>Not assessed</t>
        </is>
      </c>
      <c r="U50" s="5" t="inlineStr"/>
      <c r="V50" s="6" t="n"/>
      <c r="W50" s="5" t="inlineStr"/>
      <c r="X50" s="5" t="inlineStr"/>
      <c r="Y50" s="5" t="inlineStr"/>
      <c r="Z50" s="5" t="inlineStr"/>
      <c r="AA50" s="7">
        <f>IF(K50="Not applicable",IF(AND(Y50&lt;&gt;"",Z50&lt;&gt;""),"N/A verified","BLOCKED"),IF(AND(OR(K50="Approved",K50="Approved with conditions"),O50&lt;&gt;"",Q50&lt;&gt;"",R50&lt;&gt;"",S50&lt;&gt;"",M50&lt;&gt;"",V50&lt;&gt;"",W50&lt;&gt;"",X50&lt;&gt;"",Z50&lt;&gt;"",OR(T50="None",AND(T50="Closed",U50&lt;&gt;""))),IF(AND(ISNUMBER(V50),V50&lt;TODAY()),"BLOCKED","REVIEW READY"),"BLOCKED"))</f>
        <v/>
      </c>
    </row>
    <row r="51" ht="40" customHeight="1">
      <c r="A51" s="2" t="inlineStr">
        <is>
          <t>AP-050</t>
        </is>
      </c>
      <c r="B51" s="2" t="inlineStr">
        <is>
          <t>Dubai - DM jurisdiction</t>
        </is>
      </c>
      <c r="C51" s="2" t="inlineStr">
        <is>
          <t>Concept/planning</t>
        </is>
      </c>
      <c r="D51" s="2" t="inlineStr">
        <is>
          <t>Dubai Municipality</t>
        </is>
      </c>
      <c r="E51" s="2" t="inlineStr">
        <is>
          <t>Planning/plot/demarcation and concept route</t>
        </is>
      </c>
      <c r="F51" s="2" t="inlineStr">
        <is>
          <t>DM planning jurisdiction</t>
        </is>
      </c>
      <c r="G51" s="2" t="inlineStr">
        <is>
          <t>Client authority; plot/zone confirmation</t>
        </is>
      </c>
      <c r="H51" s="2" t="inlineStr">
        <is>
          <t>Title/site/affection plan, land use, massing/GFA, height and parking</t>
        </is>
      </c>
      <c r="I51" s="2" t="inlineStr">
        <is>
          <t>verify with authority</t>
        </is>
      </c>
      <c r="J51" s="2" t="inlineStr">
        <is>
          <t>Architect / client</t>
        </is>
      </c>
      <c r="K51" s="2" t="inlineStr">
        <is>
          <t>Pending screening</t>
        </is>
      </c>
      <c r="L51" s="2" t="inlineStr">
        <is>
          <t>R17</t>
        </is>
      </c>
      <c r="M51" s="5" t="inlineStr"/>
      <c r="N51" s="6" t="n"/>
      <c r="O51" s="6" t="n"/>
      <c r="P51" s="6" t="n"/>
      <c r="Q51" s="5" t="inlineStr"/>
      <c r="R51" s="6" t="n"/>
      <c r="S51" s="5" t="inlineStr"/>
      <c r="T51" s="5" t="inlineStr">
        <is>
          <t>Not assessed</t>
        </is>
      </c>
      <c r="U51" s="5" t="inlineStr"/>
      <c r="V51" s="6" t="n"/>
      <c r="W51" s="5" t="inlineStr"/>
      <c r="X51" s="5" t="inlineStr"/>
      <c r="Y51" s="5" t="inlineStr"/>
      <c r="Z51" s="5" t="inlineStr"/>
      <c r="AA51" s="7">
        <f>IF(K51="Not applicable",IF(AND(Y51&lt;&gt;"",Z51&lt;&gt;""),"N/A verified","BLOCKED"),IF(AND(OR(K51="Approved",K51="Approved with conditions"),O51&lt;&gt;"",Q51&lt;&gt;"",R51&lt;&gt;"",S51&lt;&gt;"",M51&lt;&gt;"",V51&lt;&gt;"",W51&lt;&gt;"",X51&lt;&gt;"",Z51&lt;&gt;"",OR(T51="None",AND(T51="Closed",U51&lt;&gt;""))),IF(AND(ISNUMBER(V51),V51&lt;TODAY()),"BLOCKED","REVIEW READY"),"BLOCKED"))</f>
        <v/>
      </c>
    </row>
    <row r="52" ht="40" customHeight="1">
      <c r="A52" s="2" t="inlineStr">
        <is>
          <t>AP-051</t>
        </is>
      </c>
      <c r="B52" s="2" t="inlineStr">
        <is>
          <t>Dubai - DDA jurisdiction</t>
        </is>
      </c>
      <c r="C52" s="2" t="inlineStr">
        <is>
          <t>Concept/planning</t>
        </is>
      </c>
      <c r="D52" s="2" t="inlineStr">
        <is>
          <t>Dubai Development Authority</t>
        </is>
      </c>
      <c r="E52" s="2" t="inlineStr">
        <is>
          <t>DDA planning and final design approval route</t>
        </is>
      </c>
      <c r="F52" s="2" t="inlineStr">
        <is>
          <t>DDA jurisdiction confirmed</t>
        </is>
      </c>
      <c r="G52" s="2" t="inlineStr">
        <is>
          <t>Developer/master-plan/plot conditions</t>
        </is>
      </c>
      <c r="H52" s="2" t="inlineStr">
        <is>
          <t>DDA design package, planning controls, coordinated disciplines and NOCs</t>
        </is>
      </c>
      <c r="I52" s="2" t="inlineStr">
        <is>
          <t>verify with authority</t>
        </is>
      </c>
      <c r="J52" s="2" t="inlineStr">
        <is>
          <t>Lead consultant</t>
        </is>
      </c>
      <c r="K52" s="2" t="inlineStr">
        <is>
          <t>Pending screening</t>
        </is>
      </c>
      <c r="L52" s="2" t="inlineStr">
        <is>
          <t>R21</t>
        </is>
      </c>
      <c r="M52" s="5" t="inlineStr"/>
      <c r="N52" s="6" t="n"/>
      <c r="O52" s="6" t="n"/>
      <c r="P52" s="6" t="n"/>
      <c r="Q52" s="5" t="inlineStr"/>
      <c r="R52" s="6" t="n"/>
      <c r="S52" s="5" t="inlineStr"/>
      <c r="T52" s="5" t="inlineStr">
        <is>
          <t>Not assessed</t>
        </is>
      </c>
      <c r="U52" s="5" t="inlineStr"/>
      <c r="V52" s="6" t="n"/>
      <c r="W52" s="5" t="inlineStr"/>
      <c r="X52" s="5" t="inlineStr"/>
      <c r="Y52" s="5" t="inlineStr"/>
      <c r="Z52" s="5" t="inlineStr"/>
      <c r="AA52" s="7">
        <f>IF(K52="Not applicable",IF(AND(Y52&lt;&gt;"",Z52&lt;&gt;""),"N/A verified","BLOCKED"),IF(AND(OR(K52="Approved",K52="Approved with conditions"),O52&lt;&gt;"",Q52&lt;&gt;"",R52&lt;&gt;"",S52&lt;&gt;"",M52&lt;&gt;"",V52&lt;&gt;"",W52&lt;&gt;"",X52&lt;&gt;"",Z52&lt;&gt;"",OR(T52="None",AND(T52="Closed",U52&lt;&gt;""))),IF(AND(ISNUMBER(V52),V52&lt;TODAY()),"BLOCKED","REVIEW READY"),"BLOCKED"))</f>
        <v/>
      </c>
    </row>
    <row r="53" ht="56" customHeight="1">
      <c r="A53" s="2" t="inlineStr">
        <is>
          <t>AP-052</t>
        </is>
      </c>
      <c r="B53" s="2" t="inlineStr">
        <is>
          <t>Dubai - Trakhees jurisdiction</t>
        </is>
      </c>
      <c r="C53" s="2" t="inlineStr">
        <is>
          <t>Concept/planning</t>
        </is>
      </c>
      <c r="D53" s="2" t="inlineStr">
        <is>
          <t>PCFC / Trakhees</t>
        </is>
      </c>
      <c r="E53" s="2" t="inlineStr">
        <is>
          <t>CED/EHS planning and design route</t>
        </is>
      </c>
      <c r="F53" s="2" t="inlineStr">
        <is>
          <t>Trakhees jurisdiction confirmed</t>
        </is>
      </c>
      <c r="G53" s="2" t="inlineStr">
        <is>
          <t>Developer/plot controls; active CED/EHS route</t>
        </is>
      </c>
      <c r="H53" s="2" t="inlineStr">
        <is>
          <t>Design/environment/health/safety/green-building package and accreditation per current checklist</t>
        </is>
      </c>
      <c r="I53" s="2" t="inlineStr">
        <is>
          <t>verify with authority</t>
        </is>
      </c>
      <c r="J53" s="2" t="inlineStr">
        <is>
          <t>Lead consultant / EHS specialist</t>
        </is>
      </c>
      <c r="K53" s="2" t="inlineStr">
        <is>
          <t>Pending screening</t>
        </is>
      </c>
      <c r="L53" s="2" t="inlineStr">
        <is>
          <t>R22</t>
        </is>
      </c>
      <c r="M53" s="5" t="inlineStr"/>
      <c r="N53" s="6" t="n"/>
      <c r="O53" s="6" t="n"/>
      <c r="P53" s="6" t="n"/>
      <c r="Q53" s="5" t="inlineStr"/>
      <c r="R53" s="6" t="n"/>
      <c r="S53" s="5" t="inlineStr"/>
      <c r="T53" s="5" t="inlineStr">
        <is>
          <t>Not assessed</t>
        </is>
      </c>
      <c r="U53" s="5" t="inlineStr"/>
      <c r="V53" s="6" t="n"/>
      <c r="W53" s="5" t="inlineStr"/>
      <c r="X53" s="5" t="inlineStr"/>
      <c r="Y53" s="5" t="inlineStr"/>
      <c r="Z53" s="5" t="inlineStr"/>
      <c r="AA53" s="7">
        <f>IF(K53="Not applicable",IF(AND(Y53&lt;&gt;"",Z53&lt;&gt;""),"N/A verified","BLOCKED"),IF(AND(OR(K53="Approved",K53="Approved with conditions"),O53&lt;&gt;"",Q53&lt;&gt;"",R53&lt;&gt;"",S53&lt;&gt;"",M53&lt;&gt;"",V53&lt;&gt;"",W53&lt;&gt;"",X53&lt;&gt;"",Z53&lt;&gt;"",OR(T53="None",AND(T53="Closed",U53&lt;&gt;""))),IF(AND(ISNUMBER(V53),V53&lt;TODAY()),"BLOCKED","REVIEW READY"),"BLOCKED"))</f>
        <v/>
      </c>
    </row>
    <row r="54" ht="40" customHeight="1">
      <c r="A54" s="2" t="inlineStr">
        <is>
          <t>AP-053</t>
        </is>
      </c>
      <c r="B54" s="2" t="inlineStr">
        <is>
          <t>Dubai</t>
        </is>
      </c>
      <c r="C54" s="2" t="inlineStr">
        <is>
          <t>Building permit</t>
        </is>
      </c>
      <c r="D54" s="2" t="inlineStr">
        <is>
          <t>Dubai Civil Defence</t>
        </is>
      </c>
      <c r="E54" s="2" t="inlineStr">
        <is>
          <t>Fire/facade/life-safety design approval</t>
        </is>
      </c>
      <c r="F54" s="2" t="inlineStr">
        <is>
          <t>Applicable Dubai fire submission</t>
        </is>
      </c>
      <c r="G54" s="2" t="inlineStr">
        <is>
          <t>AP-050/051/052 as relevant; fire strategy</t>
        </is>
      </c>
      <c r="H54" s="2" t="inlineStr">
        <is>
          <t>DCD plans/calculations, facade evidence and systems/cause-effect</t>
        </is>
      </c>
      <c r="I54" s="2" t="inlineStr">
        <is>
          <t>verify with authority</t>
        </is>
      </c>
      <c r="J54" s="2" t="inlineStr">
        <is>
          <t>Fire engineer / MEP</t>
        </is>
      </c>
      <c r="K54" s="2" t="inlineStr">
        <is>
          <t>Pending screening</t>
        </is>
      </c>
      <c r="L54" s="2" t="inlineStr">
        <is>
          <t>R03</t>
        </is>
      </c>
      <c r="M54" s="5" t="inlineStr"/>
      <c r="N54" s="6" t="n"/>
      <c r="O54" s="6" t="n"/>
      <c r="P54" s="6" t="n"/>
      <c r="Q54" s="5" t="inlineStr"/>
      <c r="R54" s="6" t="n"/>
      <c r="S54" s="5" t="inlineStr"/>
      <c r="T54" s="5" t="inlineStr">
        <is>
          <t>Not assessed</t>
        </is>
      </c>
      <c r="U54" s="5" t="inlineStr"/>
      <c r="V54" s="6" t="n"/>
      <c r="W54" s="5" t="inlineStr"/>
      <c r="X54" s="5" t="inlineStr"/>
      <c r="Y54" s="5" t="inlineStr"/>
      <c r="Z54" s="5" t="inlineStr"/>
      <c r="AA54" s="7">
        <f>IF(K54="Not applicable",IF(AND(Y54&lt;&gt;"",Z54&lt;&gt;""),"N/A verified","BLOCKED"),IF(AND(OR(K54="Approved",K54="Approved with conditions"),O54&lt;&gt;"",Q54&lt;&gt;"",R54&lt;&gt;"",S54&lt;&gt;"",M54&lt;&gt;"",V54&lt;&gt;"",W54&lt;&gt;"",X54&lt;&gt;"",Z54&lt;&gt;"",OR(T54="None",AND(T54="Closed",U54&lt;&gt;""))),IF(AND(ISNUMBER(V54),V54&lt;TODAY()),"BLOCKED","REVIEW READY"),"BLOCKED"))</f>
        <v/>
      </c>
    </row>
    <row r="55" ht="40" customHeight="1">
      <c r="A55" s="2" t="inlineStr">
        <is>
          <t>AP-054</t>
        </is>
      </c>
      <c r="B55" s="2" t="inlineStr">
        <is>
          <t>Dubai</t>
        </is>
      </c>
      <c r="C55" s="2" t="inlineStr">
        <is>
          <t>Building permit</t>
        </is>
      </c>
      <c r="D55" s="2" t="inlineStr">
        <is>
          <t>DEWA</t>
        </is>
      </c>
      <c r="E55" s="2" t="inlineStr">
        <is>
          <t>Electricity and water building NOCs</t>
        </is>
      </c>
      <c r="F55" s="2" t="inlineStr">
        <is>
          <t>DEWA network/service jurisdiction</t>
        </is>
      </c>
      <c r="G55" s="2" t="inlineStr">
        <is>
          <t>Plot, demand/load and coordinated layout</t>
        </is>
      </c>
      <c r="H55" s="2" t="inlineStr">
        <is>
          <t>Site, SLD/loads/substation/water design per current checklist</t>
        </is>
      </c>
      <c r="I55" s="2" t="inlineStr">
        <is>
          <t>verify with authority</t>
        </is>
      </c>
      <c r="J55" s="2" t="inlineStr">
        <is>
          <t>MEP consultant</t>
        </is>
      </c>
      <c r="K55" s="2" t="inlineStr">
        <is>
          <t>Pending screening</t>
        </is>
      </c>
      <c r="L55" s="2" t="inlineStr">
        <is>
          <t>R19</t>
        </is>
      </c>
      <c r="M55" s="5" t="inlineStr"/>
      <c r="N55" s="6" t="n"/>
      <c r="O55" s="6" t="n"/>
      <c r="P55" s="6" t="n"/>
      <c r="Q55" s="5" t="inlineStr"/>
      <c r="R55" s="6" t="n"/>
      <c r="S55" s="5" t="inlineStr"/>
      <c r="T55" s="5" t="inlineStr">
        <is>
          <t>Not assessed</t>
        </is>
      </c>
      <c r="U55" s="5" t="inlineStr"/>
      <c r="V55" s="6" t="n"/>
      <c r="W55" s="5" t="inlineStr"/>
      <c r="X55" s="5" t="inlineStr"/>
      <c r="Y55" s="5" t="inlineStr"/>
      <c r="Z55" s="5" t="inlineStr"/>
      <c r="AA55" s="7">
        <f>IF(K55="Not applicable",IF(AND(Y55&lt;&gt;"",Z55&lt;&gt;""),"N/A verified","BLOCKED"),IF(AND(OR(K55="Approved",K55="Approved with conditions"),O55&lt;&gt;"",Q55&lt;&gt;"",R55&lt;&gt;"",S55&lt;&gt;"",M55&lt;&gt;"",V55&lt;&gt;"",W55&lt;&gt;"",X55&lt;&gt;"",Z55&lt;&gt;"",OR(T55="None",AND(T55="Closed",U55&lt;&gt;""))),IF(AND(ISNUMBER(V55),V55&lt;TODAY()),"BLOCKED","REVIEW READY"),"BLOCKED"))</f>
        <v/>
      </c>
    </row>
    <row r="56" ht="56" customHeight="1">
      <c r="A56" s="2" t="inlineStr">
        <is>
          <t>AP-055</t>
        </is>
      </c>
      <c r="B56" s="2" t="inlineStr">
        <is>
          <t>Dubai</t>
        </is>
      </c>
      <c r="C56" s="2" t="inlineStr">
        <is>
          <t>Building permit</t>
        </is>
      </c>
      <c r="D56" s="2" t="inlineStr">
        <is>
          <t>RTA</t>
        </is>
      </c>
      <c r="E56" s="2" t="inlineStr">
        <is>
          <t>TIS/access/ROW/rail protection NOCs</t>
        </is>
      </c>
      <c r="F56" s="2" t="inlineStr">
        <is>
          <t>Traffic/access/ROW/rail trigger</t>
        </is>
      </c>
      <c r="G56" s="2" t="inlineStr">
        <is>
          <t>Confirmed assets/location, demand and study scope</t>
        </is>
      </c>
      <c r="H56" s="2" t="inlineStr">
        <is>
          <t>Traffic/access study and ROW/crossing/rail design, method/risk as requested</t>
        </is>
      </c>
      <c r="I56" s="2" t="inlineStr">
        <is>
          <t>verify with authority</t>
        </is>
      </c>
      <c r="J56" s="2" t="inlineStr">
        <is>
          <t>Traffic / civil consultant</t>
        </is>
      </c>
      <c r="K56" s="2" t="inlineStr">
        <is>
          <t>Pending screening</t>
        </is>
      </c>
      <c r="L56" s="2" t="inlineStr">
        <is>
          <t>R20</t>
        </is>
      </c>
      <c r="M56" s="5" t="inlineStr"/>
      <c r="N56" s="6" t="n"/>
      <c r="O56" s="6" t="n"/>
      <c r="P56" s="6" t="n"/>
      <c r="Q56" s="5" t="inlineStr"/>
      <c r="R56" s="6" t="n"/>
      <c r="S56" s="5" t="inlineStr"/>
      <c r="T56" s="5" t="inlineStr">
        <is>
          <t>Not assessed</t>
        </is>
      </c>
      <c r="U56" s="5" t="inlineStr"/>
      <c r="V56" s="6" t="n"/>
      <c r="W56" s="5" t="inlineStr"/>
      <c r="X56" s="5" t="inlineStr"/>
      <c r="Y56" s="5" t="inlineStr"/>
      <c r="Z56" s="5" t="inlineStr"/>
      <c r="AA56" s="7">
        <f>IF(K56="Not applicable",IF(AND(Y56&lt;&gt;"",Z56&lt;&gt;""),"N/A verified","BLOCKED"),IF(AND(OR(K56="Approved",K56="Approved with conditions"),O56&lt;&gt;"",Q56&lt;&gt;"",R56&lt;&gt;"",S56&lt;&gt;"",M56&lt;&gt;"",V56&lt;&gt;"",W56&lt;&gt;"",X56&lt;&gt;"",Z56&lt;&gt;"",OR(T56="None",AND(T56="Closed",U56&lt;&gt;""))),IF(AND(ISNUMBER(V56),V56&lt;TODAY()),"BLOCKED","REVIEW READY"),"BLOCKED"))</f>
        <v/>
      </c>
    </row>
    <row r="57" ht="40" customHeight="1">
      <c r="A57" s="2" t="inlineStr">
        <is>
          <t>AP-056</t>
        </is>
      </c>
      <c r="B57" s="2" t="inlineStr">
        <is>
          <t>Dubai</t>
        </is>
      </c>
      <c r="C57" s="2" t="inlineStr">
        <is>
          <t>Building permit</t>
        </is>
      </c>
      <c r="D57" s="2" t="inlineStr">
        <is>
          <t>DM / sewer-drainage operator</t>
        </is>
      </c>
      <c r="E57" s="2" t="inlineStr">
        <is>
          <t>Sewer/stormwater/public-health/waste design clearance</t>
        </is>
      </c>
      <c r="F57" s="2" t="inlineStr">
        <is>
          <t>Network/health/use trigger</t>
        </is>
      </c>
      <c r="G57" s="2" t="inlineStr">
        <is>
          <t>Plot/service capacity and discharge basis</t>
        </is>
      </c>
      <c r="H57" s="2" t="inlineStr">
        <is>
          <t>Civil/drainage plans/calculations, levels, food/pool/waste strategy as applicable</t>
        </is>
      </c>
      <c r="I57" s="2" t="inlineStr">
        <is>
          <t>verify with authority</t>
        </is>
      </c>
      <c r="J57" s="2" t="inlineStr">
        <is>
          <t>Civil / specialist consultants</t>
        </is>
      </c>
      <c r="K57" s="2" t="inlineStr">
        <is>
          <t>Pending screening</t>
        </is>
      </c>
      <c r="L57" s="2" t="inlineStr">
        <is>
          <t>R17</t>
        </is>
      </c>
      <c r="M57" s="5" t="inlineStr"/>
      <c r="N57" s="6" t="n"/>
      <c r="O57" s="6" t="n"/>
      <c r="P57" s="6" t="n"/>
      <c r="Q57" s="5" t="inlineStr"/>
      <c r="R57" s="6" t="n"/>
      <c r="S57" s="5" t="inlineStr"/>
      <c r="T57" s="5" t="inlineStr">
        <is>
          <t>Not assessed</t>
        </is>
      </c>
      <c r="U57" s="5" t="inlineStr"/>
      <c r="V57" s="6" t="n"/>
      <c r="W57" s="5" t="inlineStr"/>
      <c r="X57" s="5" t="inlineStr"/>
      <c r="Y57" s="5" t="inlineStr"/>
      <c r="Z57" s="5" t="inlineStr"/>
      <c r="AA57" s="7">
        <f>IF(K57="Not applicable",IF(AND(Y57&lt;&gt;"",Z57&lt;&gt;""),"N/A verified","BLOCKED"),IF(AND(OR(K57="Approved",K57="Approved with conditions"),O57&lt;&gt;"",Q57&lt;&gt;"",R57&lt;&gt;"",S57&lt;&gt;"",M57&lt;&gt;"",V57&lt;&gt;"",W57&lt;&gt;"",X57&lt;&gt;"",Z57&lt;&gt;"",OR(T57="None",AND(T57="Closed",U57&lt;&gt;""))),IF(AND(ISNUMBER(V57),V57&lt;TODAY()),"BLOCKED","REVIEW READY"),"BLOCKED"))</f>
        <v/>
      </c>
    </row>
    <row r="58" ht="40" customHeight="1">
      <c r="A58" s="2" t="inlineStr">
        <is>
          <t>AP-057</t>
        </is>
      </c>
      <c r="B58" s="2" t="inlineStr">
        <is>
          <t>Dubai - competent jurisdiction</t>
        </is>
      </c>
      <c r="C58" s="2" t="inlineStr">
        <is>
          <t>Building permit</t>
        </is>
      </c>
      <c r="D58" s="2" t="inlineStr">
        <is>
          <t>DM / DDA / Trakhees sustainability</t>
        </is>
      </c>
      <c r="E58" s="2" t="inlineStr">
        <is>
          <t>Al Safat / jurisdiction green-building acceptance</t>
        </is>
      </c>
      <c r="F58" s="2" t="inlineStr">
        <is>
          <t>Exact jurisdiction scheme confirmed</t>
        </is>
      </c>
      <c r="G58" s="2" t="inlineStr">
        <is>
          <t>AP-050/051/052; applicable scheme</t>
        </is>
      </c>
      <c r="H58" s="2" t="inlineStr">
        <is>
          <t>Energy/water/envelope evidence and jurisdiction forms; PRS is not a substitute</t>
        </is>
      </c>
      <c r="I58" s="2" t="inlineStr">
        <is>
          <t>verify with authority</t>
        </is>
      </c>
      <c r="J58" s="2" t="inlineStr">
        <is>
          <t>Sustainability lead</t>
        </is>
      </c>
      <c r="K58" s="2" t="inlineStr">
        <is>
          <t>Pending screening</t>
        </is>
      </c>
      <c r="L58" s="2" t="inlineStr">
        <is>
          <t>R18;R21;R22</t>
        </is>
      </c>
      <c r="M58" s="5" t="inlineStr"/>
      <c r="N58" s="6" t="n"/>
      <c r="O58" s="6" t="n"/>
      <c r="P58" s="6" t="n"/>
      <c r="Q58" s="5" t="inlineStr"/>
      <c r="R58" s="6" t="n"/>
      <c r="S58" s="5" t="inlineStr"/>
      <c r="T58" s="5" t="inlineStr">
        <is>
          <t>Not assessed</t>
        </is>
      </c>
      <c r="U58" s="5" t="inlineStr"/>
      <c r="V58" s="6" t="n"/>
      <c r="W58" s="5" t="inlineStr"/>
      <c r="X58" s="5" t="inlineStr"/>
      <c r="Y58" s="5" t="inlineStr"/>
      <c r="Z58" s="5" t="inlineStr"/>
      <c r="AA58" s="7">
        <f>IF(K58="Not applicable",IF(AND(Y58&lt;&gt;"",Z58&lt;&gt;""),"N/A verified","BLOCKED"),IF(AND(OR(K58="Approved",K58="Approved with conditions"),O58&lt;&gt;"",Q58&lt;&gt;"",R58&lt;&gt;"",S58&lt;&gt;"",M58&lt;&gt;"",V58&lt;&gt;"",W58&lt;&gt;"",X58&lt;&gt;"",Z58&lt;&gt;"",OR(T58="None",AND(T58="Closed",U58&lt;&gt;""))),IF(AND(ISNUMBER(V58),V58&lt;TODAY()),"BLOCKED","REVIEW READY"),"BLOCKED"))</f>
        <v/>
      </c>
    </row>
    <row r="59" ht="72" customHeight="1">
      <c r="A59" s="2" t="inlineStr">
        <is>
          <t>AP-058</t>
        </is>
      </c>
      <c r="B59" s="2" t="inlineStr">
        <is>
          <t>Dubai - DM jurisdiction</t>
        </is>
      </c>
      <c r="C59" s="2" t="inlineStr">
        <is>
          <t>Building permit</t>
        </is>
      </c>
      <c r="D59" s="2" t="inlineStr">
        <is>
          <t>Dubai Municipality</t>
        </is>
      </c>
      <c r="E59" s="2" t="inlineStr">
        <is>
          <t>DM building permit</t>
        </is>
      </c>
      <c r="F59" s="2" t="inlineStr">
        <is>
          <t>DM is competent permit authority</t>
        </is>
      </c>
      <c r="G59" s="2" t="inlineStr">
        <is>
          <t>AP-050 and all applicable fire/utility/traffic/sustainability NOCs</t>
        </is>
      </c>
      <c r="H59" s="2" t="inlineStr">
        <is>
          <t>Architecture/structure/MEP/calculations, survey/geotech and consents</t>
        </is>
      </c>
      <c r="I59" s="2" t="inlineStr">
        <is>
          <t>verify with authority</t>
        </is>
      </c>
      <c r="J59" s="2" t="inlineStr">
        <is>
          <t>Registered consultant</t>
        </is>
      </c>
      <c r="K59" s="2" t="inlineStr">
        <is>
          <t>Pending screening</t>
        </is>
      </c>
      <c r="L59" s="2" t="inlineStr">
        <is>
          <t>R17</t>
        </is>
      </c>
      <c r="M59" s="5" t="inlineStr"/>
      <c r="N59" s="6" t="n"/>
      <c r="O59" s="6" t="n"/>
      <c r="P59" s="6" t="n"/>
      <c r="Q59" s="5" t="inlineStr"/>
      <c r="R59" s="6" t="n"/>
      <c r="S59" s="5" t="inlineStr"/>
      <c r="T59" s="5" t="inlineStr">
        <is>
          <t>Not assessed</t>
        </is>
      </c>
      <c r="U59" s="5" t="inlineStr"/>
      <c r="V59" s="6" t="n"/>
      <c r="W59" s="5" t="inlineStr"/>
      <c r="X59" s="5" t="inlineStr"/>
      <c r="Y59" s="5" t="inlineStr"/>
      <c r="Z59" s="5" t="inlineStr"/>
      <c r="AA59" s="7">
        <f>IF(K59="Not applicable",IF(AND(Y59&lt;&gt;"",Z59&lt;&gt;""),"N/A verified","BLOCKED"),IF(AND(OR(K59="Approved",K59="Approved with conditions"),O59&lt;&gt;"",Q59&lt;&gt;"",R59&lt;&gt;"",S59&lt;&gt;"",M59&lt;&gt;"",V59&lt;&gt;"",W59&lt;&gt;"",X59&lt;&gt;"",Z59&lt;&gt;"",OR(T59="None",AND(T59="Closed",U59&lt;&gt;""))),IF(AND(ISNUMBER(V59),V59&lt;TODAY()),"BLOCKED","REVIEW READY"),"BLOCKED"))</f>
        <v/>
      </c>
    </row>
    <row r="60" ht="72" customHeight="1">
      <c r="A60" s="2" t="inlineStr">
        <is>
          <t>AP-059</t>
        </is>
      </c>
      <c r="B60" s="2" t="inlineStr">
        <is>
          <t>Dubai - DDA jurisdiction</t>
        </is>
      </c>
      <c r="C60" s="2" t="inlineStr">
        <is>
          <t>Building permit</t>
        </is>
      </c>
      <c r="D60" s="2" t="inlineStr">
        <is>
          <t>Dubai Development Authority</t>
        </is>
      </c>
      <c r="E60" s="2" t="inlineStr">
        <is>
          <t>DDA final building permit</t>
        </is>
      </c>
      <c r="F60" s="2" t="inlineStr">
        <is>
          <t>DDA is competent permit authority</t>
        </is>
      </c>
      <c r="G60" s="2" t="inlineStr">
        <is>
          <t>AP-051 final design approval; applicable NOCs; demarcation before site activity</t>
        </is>
      </c>
      <c r="H60" s="2" t="inlineStr">
        <is>
          <t>DDA application and current consultant/contractor/approval evidence</t>
        </is>
      </c>
      <c r="I60" s="2" t="inlineStr">
        <is>
          <t>verify with authority</t>
        </is>
      </c>
      <c r="J60" s="2" t="inlineStr">
        <is>
          <t>Contractor (applicant) / registered consultant (design coordination)</t>
        </is>
      </c>
      <c r="K60" s="2" t="inlineStr">
        <is>
          <t>Pending screening</t>
        </is>
      </c>
      <c r="L60" s="2" t="inlineStr">
        <is>
          <t>R21</t>
        </is>
      </c>
      <c r="M60" s="5" t="inlineStr"/>
      <c r="N60" s="6" t="n"/>
      <c r="O60" s="6" t="n"/>
      <c r="P60" s="6" t="n"/>
      <c r="Q60" s="5" t="inlineStr"/>
      <c r="R60" s="6" t="n"/>
      <c r="S60" s="5" t="inlineStr"/>
      <c r="T60" s="5" t="inlineStr">
        <is>
          <t>Not assessed</t>
        </is>
      </c>
      <c r="U60" s="5" t="inlineStr"/>
      <c r="V60" s="6" t="n"/>
      <c r="W60" s="5" t="inlineStr"/>
      <c r="X60" s="5" t="inlineStr"/>
      <c r="Y60" s="5" t="inlineStr"/>
      <c r="Z60" s="5" t="inlineStr"/>
      <c r="AA60" s="7">
        <f>IF(K60="Not applicable",IF(AND(Y60&lt;&gt;"",Z60&lt;&gt;""),"N/A verified","BLOCKED"),IF(AND(OR(K60="Approved",K60="Approved with conditions"),O60&lt;&gt;"",Q60&lt;&gt;"",R60&lt;&gt;"",S60&lt;&gt;"",M60&lt;&gt;"",V60&lt;&gt;"",W60&lt;&gt;"",X60&lt;&gt;"",Z60&lt;&gt;"",OR(T60="None",AND(T60="Closed",U60&lt;&gt;""))),IF(AND(ISNUMBER(V60),V60&lt;TODAY()),"BLOCKED","REVIEW READY"),"BLOCKED"))</f>
        <v/>
      </c>
    </row>
    <row r="61" ht="56" customHeight="1">
      <c r="A61" s="2" t="inlineStr">
        <is>
          <t>AP-060</t>
        </is>
      </c>
      <c r="B61" s="2" t="inlineStr">
        <is>
          <t>Dubai - Trakhees jurisdiction</t>
        </is>
      </c>
      <c r="C61" s="2" t="inlineStr">
        <is>
          <t>Building permit</t>
        </is>
      </c>
      <c r="D61" s="2" t="inlineStr">
        <is>
          <t>PCFC / Trakhees</t>
        </is>
      </c>
      <c r="E61" s="2" t="inlineStr">
        <is>
          <t>Trakhees building permit / EHS NOC</t>
        </is>
      </c>
      <c r="F61" s="2" t="inlineStr">
        <is>
          <t>Trakhees is competent permit authority</t>
        </is>
      </c>
      <c r="G61" s="2" t="inlineStr">
        <is>
          <t>AP-052; applicable CED/EHS/NOC prerequisites</t>
        </is>
      </c>
      <c r="H61" s="2" t="inlineStr">
        <is>
          <t>Active CED/EHS permit package, accepted design/accreditation</t>
        </is>
      </c>
      <c r="I61" s="2" t="inlineStr">
        <is>
          <t>verify with authority</t>
        </is>
      </c>
      <c r="J61" s="2" t="inlineStr">
        <is>
          <t>Registered consultant</t>
        </is>
      </c>
      <c r="K61" s="2" t="inlineStr">
        <is>
          <t>Pending screening</t>
        </is>
      </c>
      <c r="L61" s="2" t="inlineStr">
        <is>
          <t>R22</t>
        </is>
      </c>
      <c r="M61" s="5" t="inlineStr"/>
      <c r="N61" s="6" t="n"/>
      <c r="O61" s="6" t="n"/>
      <c r="P61" s="6" t="n"/>
      <c r="Q61" s="5" t="inlineStr"/>
      <c r="R61" s="6" t="n"/>
      <c r="S61" s="5" t="inlineStr"/>
      <c r="T61" s="5" t="inlineStr">
        <is>
          <t>Not assessed</t>
        </is>
      </c>
      <c r="U61" s="5" t="inlineStr"/>
      <c r="V61" s="6" t="n"/>
      <c r="W61" s="5" t="inlineStr"/>
      <c r="X61" s="5" t="inlineStr"/>
      <c r="Y61" s="5" t="inlineStr"/>
      <c r="Z61" s="5" t="inlineStr"/>
      <c r="AA61" s="7">
        <f>IF(K61="Not applicable",IF(AND(Y61&lt;&gt;"",Z61&lt;&gt;""),"N/A verified","BLOCKED"),IF(AND(OR(K61="Approved",K61="Approved with conditions"),O61&lt;&gt;"",Q61&lt;&gt;"",R61&lt;&gt;"",S61&lt;&gt;"",M61&lt;&gt;"",V61&lt;&gt;"",W61&lt;&gt;"",X61&lt;&gt;"",Z61&lt;&gt;"",OR(T61="None",AND(T61="Closed",U61&lt;&gt;""))),IF(AND(ISNUMBER(V61),V61&lt;TODAY()),"BLOCKED","REVIEW READY"),"BLOCKED"))</f>
        <v/>
      </c>
    </row>
    <row r="62" ht="56" customHeight="1">
      <c r="A62" s="2" t="inlineStr">
        <is>
          <t>AP-061</t>
        </is>
      </c>
      <c r="B62" s="2" t="inlineStr">
        <is>
          <t>Dubai</t>
        </is>
      </c>
      <c r="C62" s="2" t="inlineStr">
        <is>
          <t>Construction</t>
        </is>
      </c>
      <c r="D62" s="2" t="inlineStr">
        <is>
          <t>DM / DDA / Trakhees competent authority</t>
        </is>
      </c>
      <c r="E62" s="2" t="inlineStr">
        <is>
          <t>Early works/construction permits, inspections and amendments</t>
        </is>
      </c>
      <c r="F62" s="2" t="inlineStr">
        <is>
          <t>Actual jurisdiction and scope/hold points</t>
        </is>
      </c>
      <c r="G62" s="2" t="inlineStr">
        <is>
          <t>AP-058 or AP-059 or AP-060; exact activity permission</t>
        </is>
      </c>
      <c r="H62" s="2" t="inlineStr">
        <is>
          <t>Traffic/utility/crane/early works consents, inspections/products and changed-scope approvals</t>
        </is>
      </c>
      <c r="I62" s="2" t="inlineStr">
        <is>
          <t>verify with authority</t>
        </is>
      </c>
      <c r="J62" s="2" t="inlineStr">
        <is>
          <t>Contractor / supervisor</t>
        </is>
      </c>
      <c r="K62" s="2" t="inlineStr">
        <is>
          <t>Pending screening</t>
        </is>
      </c>
      <c r="L62" s="2" t="inlineStr">
        <is>
          <t>R17;R20;R21;R22</t>
        </is>
      </c>
      <c r="M62" s="5" t="inlineStr"/>
      <c r="N62" s="6" t="n"/>
      <c r="O62" s="6" t="n"/>
      <c r="P62" s="6" t="n"/>
      <c r="Q62" s="5" t="inlineStr"/>
      <c r="R62" s="6" t="n"/>
      <c r="S62" s="5" t="inlineStr"/>
      <c r="T62" s="5" t="inlineStr">
        <is>
          <t>Not assessed</t>
        </is>
      </c>
      <c r="U62" s="5" t="inlineStr"/>
      <c r="V62" s="6" t="n"/>
      <c r="W62" s="5" t="inlineStr"/>
      <c r="X62" s="5" t="inlineStr"/>
      <c r="Y62" s="5" t="inlineStr"/>
      <c r="Z62" s="5" t="inlineStr"/>
      <c r="AA62" s="7">
        <f>IF(K62="Not applicable",IF(AND(Y62&lt;&gt;"",Z62&lt;&gt;""),"N/A verified","BLOCKED"),IF(AND(OR(K62="Approved",K62="Approved with conditions"),O62&lt;&gt;"",Q62&lt;&gt;"",R62&lt;&gt;"",S62&lt;&gt;"",M62&lt;&gt;"",V62&lt;&gt;"",W62&lt;&gt;"",X62&lt;&gt;"",Z62&lt;&gt;"",OR(T62="None",AND(T62="Closed",U62&lt;&gt;""))),IF(AND(ISNUMBER(V62),V62&lt;TODAY()),"BLOCKED","REVIEW READY"),"BLOCKED"))</f>
        <v/>
      </c>
    </row>
    <row r="63" ht="56" customHeight="1">
      <c r="A63" s="2" t="inlineStr">
        <is>
          <t>AP-062</t>
        </is>
      </c>
      <c r="B63" s="2" t="inlineStr">
        <is>
          <t>Dubai</t>
        </is>
      </c>
      <c r="C63" s="2" t="inlineStr">
        <is>
          <t>Completion/occupancy</t>
        </is>
      </c>
      <c r="D63" s="2" t="inlineStr">
        <is>
          <t>DCD / DEWA / relevant operators</t>
        </is>
      </c>
      <c r="E63" s="2" t="inlineStr">
        <is>
          <t>Fire, utility and specialist final clearances</t>
        </is>
      </c>
      <c r="F63" s="2" t="inlineStr">
        <is>
          <t>Installation ready for authority inspections</t>
        </is>
      </c>
      <c r="G63" s="2" t="inlineStr">
        <is>
          <t>Relevant Dubai design approvals and stage inspections</t>
        </is>
      </c>
      <c r="H63" s="2" t="inlineStr">
        <is>
          <t>As-builts, tests/commissioning, fire/utilities, specialist and operator handover</t>
        </is>
      </c>
      <c r="I63" s="2" t="inlineStr">
        <is>
          <t>verify with authority</t>
        </is>
      </c>
      <c r="J63" s="2" t="inlineStr">
        <is>
          <t>Contractor / consultant</t>
        </is>
      </c>
      <c r="K63" s="2" t="inlineStr">
        <is>
          <t>Pending screening</t>
        </is>
      </c>
      <c r="L63" s="2" t="inlineStr">
        <is>
          <t>R03;R19</t>
        </is>
      </c>
      <c r="M63" s="5" t="inlineStr"/>
      <c r="N63" s="6" t="n"/>
      <c r="O63" s="6" t="n"/>
      <c r="P63" s="6" t="n"/>
      <c r="Q63" s="5" t="inlineStr"/>
      <c r="R63" s="6" t="n"/>
      <c r="S63" s="5" t="inlineStr"/>
      <c r="T63" s="5" t="inlineStr">
        <is>
          <t>Not assessed</t>
        </is>
      </c>
      <c r="U63" s="5" t="inlineStr"/>
      <c r="V63" s="6" t="n"/>
      <c r="W63" s="5" t="inlineStr"/>
      <c r="X63" s="5" t="inlineStr"/>
      <c r="Y63" s="5" t="inlineStr"/>
      <c r="Z63" s="5" t="inlineStr"/>
      <c r="AA63" s="7">
        <f>IF(K63="Not applicable",IF(AND(Y63&lt;&gt;"",Z63&lt;&gt;""),"N/A verified","BLOCKED"),IF(AND(OR(K63="Approved",K63="Approved with conditions"),O63&lt;&gt;"",Q63&lt;&gt;"",R63&lt;&gt;"",S63&lt;&gt;"",M63&lt;&gt;"",V63&lt;&gt;"",W63&lt;&gt;"",X63&lt;&gt;"",Z63&lt;&gt;"",OR(T63="None",AND(T63="Closed",U63&lt;&gt;""))),IF(AND(ISNUMBER(V63),V63&lt;TODAY()),"BLOCKED","REVIEW READY"),"BLOCKED"))</f>
        <v/>
      </c>
    </row>
    <row r="64" ht="56" customHeight="1">
      <c r="A64" s="2" t="inlineStr">
        <is>
          <t>AP-063</t>
        </is>
      </c>
      <c r="B64" s="2" t="inlineStr">
        <is>
          <t>Dubai - competent jurisdiction</t>
        </is>
      </c>
      <c r="C64" s="2" t="inlineStr">
        <is>
          <t>Completion/occupancy</t>
        </is>
      </c>
      <c r="D64" s="2" t="inlineStr">
        <is>
          <t>DM / DDA / Trakhees competent authority</t>
        </is>
      </c>
      <c r="E64" s="2" t="inlineStr">
        <is>
          <t>Completion/occupancy/operating release route</t>
        </is>
      </c>
      <c r="F64" s="2" t="inlineStr">
        <is>
          <t>Exact jurisdiction/use category</t>
        </is>
      </c>
      <c r="G64" s="2" t="inlineStr">
        <is>
          <t>AP-062; all applicable closeouts</t>
        </is>
      </c>
      <c r="H64" s="2" t="inlineStr">
        <is>
          <t>Current completion checklist, certificates, sustainability/as-builts and sector licence; verify separate occupancy route</t>
        </is>
      </c>
      <c r="I64" s="2" t="inlineStr">
        <is>
          <t>verify with authority</t>
        </is>
      </c>
      <c r="J64" s="2" t="inlineStr">
        <is>
          <t>Owner / supervising consultant</t>
        </is>
      </c>
      <c r="K64" s="2" t="inlineStr">
        <is>
          <t>Pending screening</t>
        </is>
      </c>
      <c r="L64" s="2" t="inlineStr">
        <is>
          <t>R17;R18;R21;R22</t>
        </is>
      </c>
      <c r="M64" s="5" t="inlineStr"/>
      <c r="N64" s="6" t="n"/>
      <c r="O64" s="6" t="n"/>
      <c r="P64" s="6" t="n"/>
      <c r="Q64" s="5" t="inlineStr"/>
      <c r="R64" s="6" t="n"/>
      <c r="S64" s="5" t="inlineStr"/>
      <c r="T64" s="5" t="inlineStr">
        <is>
          <t>Not assessed</t>
        </is>
      </c>
      <c r="U64" s="5" t="inlineStr"/>
      <c r="V64" s="6" t="n"/>
      <c r="W64" s="5" t="inlineStr"/>
      <c r="X64" s="5" t="inlineStr"/>
      <c r="Y64" s="5" t="inlineStr"/>
      <c r="Z64" s="5" t="inlineStr"/>
      <c r="AA64" s="7">
        <f>IF(K64="Not applicable",IF(AND(Y64&lt;&gt;"",Z64&lt;&gt;""),"N/A verified","BLOCKED"),IF(AND(OR(K64="Approved",K64="Approved with conditions"),O64&lt;&gt;"",Q64&lt;&gt;"",R64&lt;&gt;"",S64&lt;&gt;"",M64&lt;&gt;"",V64&lt;&gt;"",W64&lt;&gt;"",X64&lt;&gt;"",Z64&lt;&gt;"",OR(T64="None",AND(T64="Closed",U64&lt;&gt;""))),IF(AND(ISNUMBER(V64),V64&lt;TODAY()),"BLOCKED","REVIEW READY"),"BLOCKED"))</f>
        <v/>
      </c>
    </row>
    <row r="65" ht="72" customHeight="1">
      <c r="A65" s="2" t="inlineStr">
        <is>
          <t>AP-064</t>
        </is>
      </c>
      <c r="B65" s="2" t="inlineStr">
        <is>
          <t>Other emirates - Sharjah</t>
        </is>
      </c>
      <c r="C65" s="2" t="inlineStr">
        <is>
          <t>Concept/planning</t>
        </is>
      </c>
      <c r="D65" s="2" t="inlineStr">
        <is>
          <t>Sharjah competent authorities</t>
        </is>
      </c>
      <c r="E65" s="2" t="inlineStr">
        <is>
          <t>Local permit/NOC/utility/occupancy route screening</t>
        </is>
      </c>
      <c r="F65" s="2" t="inlineStr">
        <is>
          <t>Sharjah site; not copied AD/Dubai rules</t>
        </is>
      </c>
      <c r="G65" s="2" t="inlineStr">
        <is>
          <t>Plot/use/free-zone jurisdiction</t>
        </is>
      </c>
      <c r="H65" s="2" t="inlineStr">
        <is>
          <t>Confirm planning/municipality, Civil Defence, SEWA, roads, telecom, sewer/environment/sector routes; split stage rows</t>
        </is>
      </c>
      <c r="I65" s="2" t="inlineStr">
        <is>
          <t>verify with authority</t>
        </is>
      </c>
      <c r="J65" s="2" t="inlineStr">
        <is>
          <t>Lead consultant</t>
        </is>
      </c>
      <c r="K65" s="2" t="inlineStr">
        <is>
          <t>Pending screening</t>
        </is>
      </c>
      <c r="L65" s="2" t="inlineStr">
        <is>
          <t>R29</t>
        </is>
      </c>
      <c r="M65" s="5" t="inlineStr"/>
      <c r="N65" s="6" t="n"/>
      <c r="O65" s="6" t="n"/>
      <c r="P65" s="6" t="n"/>
      <c r="Q65" s="5" t="inlineStr"/>
      <c r="R65" s="6" t="n"/>
      <c r="S65" s="5" t="inlineStr"/>
      <c r="T65" s="5" t="inlineStr">
        <is>
          <t>Not assessed</t>
        </is>
      </c>
      <c r="U65" s="5" t="inlineStr"/>
      <c r="V65" s="6" t="n"/>
      <c r="W65" s="5" t="inlineStr"/>
      <c r="X65" s="5" t="inlineStr"/>
      <c r="Y65" s="5" t="inlineStr"/>
      <c r="Z65" s="5" t="inlineStr"/>
      <c r="AA65" s="7">
        <f>IF(K65="Not applicable",IF(AND(Y65&lt;&gt;"",Z65&lt;&gt;""),"N/A verified","BLOCKED"),IF(AND(OR(K65="Approved",K65="Approved with conditions"),O65&lt;&gt;"",Q65&lt;&gt;"",R65&lt;&gt;"",S65&lt;&gt;"",M65&lt;&gt;"",V65&lt;&gt;"",W65&lt;&gt;"",X65&lt;&gt;"",Z65&lt;&gt;"",OR(T65="None",AND(T65="Closed",U65&lt;&gt;""))),IF(AND(ISNUMBER(V65),V65&lt;TODAY()),"BLOCKED","REVIEW READY"),"BLOCKED"))</f>
        <v/>
      </c>
    </row>
    <row r="66" ht="72" customHeight="1">
      <c r="A66" s="2" t="inlineStr">
        <is>
          <t>AP-065</t>
        </is>
      </c>
      <c r="B66" s="2" t="inlineStr">
        <is>
          <t>Other emirates - Ajman/UAQ/Fujairah</t>
        </is>
      </c>
      <c r="C66" s="2" t="inlineStr">
        <is>
          <t>Concept/planning</t>
        </is>
      </c>
      <c r="D66" s="2" t="inlineStr">
        <is>
          <t>Local municipality / free-zone authority</t>
        </is>
      </c>
      <c r="E66" s="2" t="inlineStr">
        <is>
          <t>Local permit/NOC/utility/occupancy route screening</t>
        </is>
      </c>
      <c r="F66" s="2" t="inlineStr">
        <is>
          <t>Project in named emirate</t>
        </is>
      </c>
      <c r="G66" s="2" t="inlineStr">
        <is>
          <t>Plot/use/free-zone jurisdiction</t>
        </is>
      </c>
      <c r="H66" s="2" t="inlineStr">
        <is>
          <t>Confirm building/planning, Civil Defence, EtihadWE or serving utility, sewer/roads/telecom/environment/sector; split rows</t>
        </is>
      </c>
      <c r="I66" s="2" t="inlineStr">
        <is>
          <t>verify with authority</t>
        </is>
      </c>
      <c r="J66" s="2" t="inlineStr">
        <is>
          <t>Lead consultant</t>
        </is>
      </c>
      <c r="K66" s="2" t="inlineStr">
        <is>
          <t>Pending screening</t>
        </is>
      </c>
      <c r="L66" s="2" t="inlineStr">
        <is>
          <t>R29</t>
        </is>
      </c>
      <c r="M66" s="5" t="inlineStr"/>
      <c r="N66" s="6" t="n"/>
      <c r="O66" s="6" t="n"/>
      <c r="P66" s="6" t="n"/>
      <c r="Q66" s="5" t="inlineStr"/>
      <c r="R66" s="6" t="n"/>
      <c r="S66" s="5" t="inlineStr"/>
      <c r="T66" s="5" t="inlineStr">
        <is>
          <t>Not assessed</t>
        </is>
      </c>
      <c r="U66" s="5" t="inlineStr"/>
      <c r="V66" s="6" t="n"/>
      <c r="W66" s="5" t="inlineStr"/>
      <c r="X66" s="5" t="inlineStr"/>
      <c r="Y66" s="5" t="inlineStr"/>
      <c r="Z66" s="5" t="inlineStr"/>
      <c r="AA66" s="7">
        <f>IF(K66="Not applicable",IF(AND(Y66&lt;&gt;"",Z66&lt;&gt;""),"N/A verified","BLOCKED"),IF(AND(OR(K66="Approved",K66="Approved with conditions"),O66&lt;&gt;"",Q66&lt;&gt;"",R66&lt;&gt;"",S66&lt;&gt;"",M66&lt;&gt;"",V66&lt;&gt;"",W66&lt;&gt;"",X66&lt;&gt;"",Z66&lt;&gt;"",OR(T66="None",AND(T66="Closed",U66&lt;&gt;""))),IF(AND(ISNUMBER(V66),V66&lt;TODAY()),"BLOCKED","REVIEW READY"),"BLOCKED"))</f>
        <v/>
      </c>
    </row>
    <row r="67" ht="72" customHeight="1">
      <c r="A67" s="2" t="inlineStr">
        <is>
          <t>AP-066</t>
        </is>
      </c>
      <c r="B67" s="2" t="inlineStr">
        <is>
          <t>Other emirates - Ras Al Khaimah</t>
        </is>
      </c>
      <c r="C67" s="2" t="inlineStr">
        <is>
          <t>Concept/planning</t>
        </is>
      </c>
      <c r="D67" s="2" t="inlineStr">
        <is>
          <t>RAK competent authorities</t>
        </is>
      </c>
      <c r="E67" s="2" t="inlineStr">
        <is>
          <t>Local permit/NOC / Barjeel screening</t>
        </is>
      </c>
      <c r="F67" s="2" t="inlineStr">
        <is>
          <t>RAK site and actual jurisdiction</t>
        </is>
      </c>
      <c r="G67" s="2" t="inlineStr">
        <is>
          <t>Plot/use/municipality or free zone</t>
        </is>
      </c>
      <c r="H67" s="2" t="inlineStr">
        <is>
          <t>Obtain current Barjeel code/edition/applicability and planning/building/fire/utilities/roads/telecom/environment/occupancy routes; split stage rows</t>
        </is>
      </c>
      <c r="I67" s="2" t="inlineStr">
        <is>
          <t>verify with authority</t>
        </is>
      </c>
      <c r="J67" s="2" t="inlineStr">
        <is>
          <t>Lead consultant</t>
        </is>
      </c>
      <c r="K67" s="2" t="inlineStr">
        <is>
          <t>Pending screening</t>
        </is>
      </c>
      <c r="L67" s="2" t="inlineStr">
        <is>
          <t>R29</t>
        </is>
      </c>
      <c r="M67" s="5" t="inlineStr"/>
      <c r="N67" s="6" t="n"/>
      <c r="O67" s="6" t="n"/>
      <c r="P67" s="6" t="n"/>
      <c r="Q67" s="5" t="inlineStr"/>
      <c r="R67" s="6" t="n"/>
      <c r="S67" s="5" t="inlineStr"/>
      <c r="T67" s="5" t="inlineStr">
        <is>
          <t>Not assessed</t>
        </is>
      </c>
      <c r="U67" s="5" t="inlineStr"/>
      <c r="V67" s="6" t="n"/>
      <c r="W67" s="5" t="inlineStr"/>
      <c r="X67" s="5" t="inlineStr"/>
      <c r="Y67" s="5" t="inlineStr"/>
      <c r="Z67" s="5" t="inlineStr"/>
      <c r="AA67" s="7">
        <f>IF(K67="Not applicable",IF(AND(Y67&lt;&gt;"",Z67&lt;&gt;""),"N/A verified","BLOCKED"),IF(AND(OR(K67="Approved",K67="Approved with conditions"),O67&lt;&gt;"",Q67&lt;&gt;"",R67&lt;&gt;"",S67&lt;&gt;"",M67&lt;&gt;"",V67&lt;&gt;"",W67&lt;&gt;"",X67&lt;&gt;"",Z67&lt;&gt;"",OR(T67="None",AND(T67="Closed",U67&lt;&gt;""))),IF(AND(ISNUMBER(V67),V67&lt;TODAY()),"BLOCKED","REVIEW READY"),"BLOCKED"))</f>
        <v/>
      </c>
    </row>
    <row r="68" ht="40" customHeight="1">
      <c r="A68" s="2" t="inlineStr">
        <is>
          <t>AP-067</t>
        </is>
      </c>
      <c r="B68" s="2" t="inlineStr">
        <is>
          <t>UAE conditional</t>
        </is>
      </c>
      <c r="C68" s="2" t="inlineStr">
        <is>
          <t>Concept/planning</t>
        </is>
      </c>
      <c r="D68" s="2" t="inlineStr">
        <is>
          <t>Rail / port / coastal / defence asset owner</t>
        </is>
      </c>
      <c r="E68" s="2" t="inlineStr">
        <is>
          <t>Special infrastructure/safeguarding/waterfront NOC</t>
        </is>
      </c>
      <c r="F68" s="2" t="inlineStr">
        <is>
          <t>Protected strategic asset/interface</t>
        </is>
      </c>
      <c r="G68" s="2" t="inlineStr">
        <is>
          <t>Location, corridor and competent asset owner</t>
        </is>
      </c>
      <c r="H68" s="2" t="inlineStr">
        <is>
          <t>Crossing/marine/safeguarding studies and exact written checklist</t>
        </is>
      </c>
      <c r="I68" s="2" t="inlineStr">
        <is>
          <t>verify with authority</t>
        </is>
      </c>
      <c r="J68" s="2" t="inlineStr">
        <is>
          <t>Client / civil specialist</t>
        </is>
      </c>
      <c r="K68" s="2" t="inlineStr">
        <is>
          <t>Pending screening</t>
        </is>
      </c>
      <c r="L68" s="2" t="inlineStr">
        <is>
          <t>R02;R17;R31</t>
        </is>
      </c>
      <c r="M68" s="5" t="inlineStr"/>
      <c r="N68" s="6" t="n"/>
      <c r="O68" s="6" t="n"/>
      <c r="P68" s="6" t="n"/>
      <c r="Q68" s="5" t="inlineStr"/>
      <c r="R68" s="6" t="n"/>
      <c r="S68" s="5" t="inlineStr"/>
      <c r="T68" s="5" t="inlineStr">
        <is>
          <t>Not assessed</t>
        </is>
      </c>
      <c r="U68" s="5" t="inlineStr"/>
      <c r="V68" s="6" t="n"/>
      <c r="W68" s="5" t="inlineStr"/>
      <c r="X68" s="5" t="inlineStr"/>
      <c r="Y68" s="5" t="inlineStr"/>
      <c r="Z68" s="5" t="inlineStr"/>
      <c r="AA68" s="7">
        <f>IF(K68="Not applicable",IF(AND(Y68&lt;&gt;"",Z68&lt;&gt;""),"N/A verified","BLOCKED"),IF(AND(OR(K68="Approved",K68="Approved with conditions"),O68&lt;&gt;"",Q68&lt;&gt;"",R68&lt;&gt;"",S68&lt;&gt;"",M68&lt;&gt;"",V68&lt;&gt;"",W68&lt;&gt;"",X68&lt;&gt;"",Z68&lt;&gt;"",OR(T68="None",AND(T68="Closed",U68&lt;&gt;""))),IF(AND(ISNUMBER(V68),V68&lt;TODAY()),"BLOCKED","REVIEW READY"),"BLOCKED"))</f>
        <v/>
      </c>
    </row>
    <row r="69" ht="72" customHeight="1">
      <c r="A69" s="2" t="inlineStr">
        <is>
          <t>AP-068</t>
        </is>
      </c>
      <c r="B69" s="2" t="inlineStr">
        <is>
          <t>UAE conditional</t>
        </is>
      </c>
      <c r="C69" s="2" t="inlineStr">
        <is>
          <t>Construction</t>
        </is>
      </c>
      <c r="D69" s="2" t="inlineStr">
        <is>
          <t>Competent municipality / landlord / Civil Defence</t>
        </is>
      </c>
      <c r="E69" s="2" t="inlineStr">
        <is>
          <t>Fit-out/change-of-use/signage/alteration permit</t>
        </is>
      </c>
      <c r="F69" s="2" t="inlineStr">
        <is>
          <t>Work/use differs from base-build approval</t>
        </is>
      </c>
      <c r="G69" s="2" t="inlineStr">
        <is>
          <t>Existing completion/occupancy; landlord and sector/fire consents</t>
        </is>
      </c>
      <c r="H69" s="2" t="inlineStr">
        <is>
          <t>Existing/proposed plans, loads/population/fire/MEP changes and current service checklists</t>
        </is>
      </c>
      <c r="I69" s="2" t="inlineStr">
        <is>
          <t>verify with authority</t>
        </is>
      </c>
      <c r="J69" s="2" t="inlineStr">
        <is>
          <t>Tenant/client / consultant</t>
        </is>
      </c>
      <c r="K69" s="2" t="inlineStr">
        <is>
          <t>Pending screening</t>
        </is>
      </c>
      <c r="L69" s="2" t="inlineStr">
        <is>
          <t>R02;R03;R17;R21;R22</t>
        </is>
      </c>
      <c r="M69" s="5" t="inlineStr"/>
      <c r="N69" s="6" t="n"/>
      <c r="O69" s="6" t="n"/>
      <c r="P69" s="6" t="n"/>
      <c r="Q69" s="5" t="inlineStr"/>
      <c r="R69" s="6" t="n"/>
      <c r="S69" s="5" t="inlineStr"/>
      <c r="T69" s="5" t="inlineStr">
        <is>
          <t>Not assessed</t>
        </is>
      </c>
      <c r="U69" s="5" t="inlineStr"/>
      <c r="V69" s="6" t="n"/>
      <c r="W69" s="5" t="inlineStr"/>
      <c r="X69" s="5" t="inlineStr"/>
      <c r="Y69" s="5" t="inlineStr"/>
      <c r="Z69" s="5" t="inlineStr"/>
      <c r="AA69" s="7">
        <f>IF(K69="Not applicable",IF(AND(Y69&lt;&gt;"",Z69&lt;&gt;""),"N/A verified","BLOCKED"),IF(AND(OR(K69="Approved",K69="Approved with conditions"),O69&lt;&gt;"",Q69&lt;&gt;"",R69&lt;&gt;"",S69&lt;&gt;"",M69&lt;&gt;"",V69&lt;&gt;"",W69&lt;&gt;"",X69&lt;&gt;"",Z69&lt;&gt;"",OR(T69="None",AND(T69="Closed",U69&lt;&gt;""))),IF(AND(ISNUMBER(V69),V69&lt;TODAY()),"BLOCKED","REVIEW READY"),"BLOCKED"))</f>
        <v/>
      </c>
    </row>
  </sheetData>
  <autoFilter ref="A1:AA69"/>
  <conditionalFormatting sqref="AA2:AA69">
    <cfRule type="cellIs" priority="1" operator="equal" dxfId="0">
      <formula>"BLOCKED"</formula>
    </cfRule>
    <cfRule type="cellIs" priority="2" operator="equal" dxfId="0">
      <formula>"Deviation"</formula>
    </cfRule>
    <cfRule type="cellIs" priority="3" operator="equal" dxfId="1">
      <formula>"Pending evidence"</formula>
    </cfRule>
    <cfRule type="cellIs" priority="4" operator="equal" dxfId="1">
      <formula>"Pending screening"</formula>
    </cfRule>
    <cfRule type="cellIs" priority="5" operator="equal" dxfId="2">
      <formula>"Compliant"</formula>
    </cfRule>
    <cfRule type="cellIs" priority="6" operator="equal" dxfId="2">
      <formula>"REVIEW READY"</formula>
    </cfRule>
  </conditionalFormatting>
  <dataValidations count="4">
    <dataValidation sqref="C2:C69" showDropDown="0" showInputMessage="0" showErrorMessage="1" allowBlank="0" errorTitle="Use a controlled value" error="Select a value from the list. Pasted values still require review." type="list" errorStyle="stop">
      <formula1>=ApprovalStages</formula1>
    </dataValidation>
    <dataValidation sqref="D2:D69" showDropDown="0" showInputMessage="0" showErrorMessage="1" allowBlank="0" errorTitle="Use a controlled value" error="Select a value from the list. Pasted values still require review." type="list" errorStyle="stop">
      <formula1>=Authorities</formula1>
    </dataValidation>
    <dataValidation sqref="K2:K69" showDropDown="0" showInputMessage="0" showErrorMessage="1" allowBlank="0" errorTitle="Use a controlled value" error="Select a value from the list. Pasted values still require review." type="list" errorStyle="stop">
      <formula1>=ApprovalStatus</formula1>
    </dataValidation>
    <dataValidation sqref="T2:T69" showDropDown="0" showInputMessage="0" showErrorMessage="1" allowBlank="0" errorTitle="Use a controlled value" error="Select a value from the list. Pasted values still require review." type="list" errorStyle="stop">
      <formula1>=Conditions</formula1>
    </dataValidation>
  </dataValidations>
  <printOptions horizontalCentered="0"/>
  <pageMargins left="0.25" right="0.25" top="0.35" bottom="0.35" header="0.5" footer="0.5"/>
  <pageSetup orientation="landscape" paperSize="8" fitToHeight="0" fitToWidth="4"/>
  <headerFooter>
    <oddHeader/>
    <oddFooter>&amp;C&amp;8 BBM-STD-12 V0.1 | &amp;A |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W567"/>
  <sheetViews>
    <sheetView showGridLines="0" zoomScale="85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5" customWidth="1" min="2" max="2"/>
    <col width="10" customWidth="1" min="3" max="3"/>
    <col width="33" customWidth="1" min="4" max="4"/>
    <col width="45" customWidth="1" min="5" max="5"/>
    <col width="36" customWidth="1" min="6" max="6"/>
    <col width="48" customWidth="1" min="7" max="7"/>
    <col width="4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  <col width="26" customWidth="1" min="15" max="15"/>
    <col width="26" customWidth="1" min="16" max="16"/>
    <col width="26" customWidth="1" min="17" max="17"/>
    <col width="15" customWidth="1" min="18" max="18"/>
    <col width="26" customWidth="1" min="19" max="19"/>
    <col width="26" customWidth="1" min="20" max="20"/>
    <col width="26" customWidth="1" min="21" max="21"/>
    <col width="26" customWidth="1" min="22" max="22"/>
    <col width="26" customWidth="1" min="23" max="23"/>
  </cols>
  <sheetData>
    <row r="1" ht="44" customHeight="1">
      <c r="A1" s="1" t="inlineStr">
        <is>
          <t>CriterionID</t>
        </is>
      </c>
      <c r="B1" s="1" t="inlineStr">
        <is>
          <t>Discipline</t>
        </is>
      </c>
      <c r="C1" s="1" t="inlineStr">
        <is>
          <t>Stage</t>
        </is>
      </c>
      <c r="D1" s="1" t="inlineStr">
        <is>
          <t>Criterion</t>
        </is>
      </c>
      <c r="E1" s="1" t="inlineStr">
        <is>
          <t>Requirement</t>
        </is>
      </c>
      <c r="F1" s="1" t="inlineStr">
        <is>
          <t>Target / unit prompt</t>
        </is>
      </c>
      <c r="G1" s="1" t="inlineStr">
        <is>
          <t>Source code / clause prompt</t>
        </is>
      </c>
      <c r="H1" s="1" t="inlineStr">
        <is>
          <t>Verification method</t>
        </is>
      </c>
      <c r="I1" s="1" t="inlineStr">
        <is>
          <t>Owner</t>
        </is>
      </c>
      <c r="J1" s="1" t="inlineStr">
        <is>
          <t>Applicability</t>
        </is>
      </c>
      <c r="K1" s="1" t="inlineStr">
        <is>
          <t>Evidence status</t>
        </is>
      </c>
      <c r="L1" s="1" t="inlineStr">
        <is>
          <t>Project target</t>
        </is>
      </c>
      <c r="M1" s="1" t="inlineStr">
        <is>
          <t>Unit / category</t>
        </is>
      </c>
      <c r="N1" s="1" t="inlineStr">
        <is>
          <t>Actual result</t>
        </is>
      </c>
      <c r="O1" s="1" t="inlineStr">
        <is>
          <t>Adopted source / verified clause</t>
        </is>
      </c>
      <c r="P1" s="1" t="inlineStr">
        <is>
          <t>Evidence ID / revision</t>
        </is>
      </c>
      <c r="Q1" s="1" t="inlineStr">
        <is>
          <t>Checker ID</t>
        </is>
      </c>
      <c r="R1" s="1" t="inlineStr">
        <is>
          <t>Check date</t>
        </is>
      </c>
      <c r="S1" s="1" t="inlineStr">
        <is>
          <t>N/A reason / decision evidence</t>
        </is>
      </c>
      <c r="T1" s="1" t="inlineStr">
        <is>
          <t>Deviation / ChangeID</t>
        </is>
      </c>
      <c r="U1" s="1" t="inlineStr">
        <is>
          <t>Scope / location</t>
        </is>
      </c>
      <c r="V1" s="1" t="inlineStr">
        <is>
          <t>MIDP DeliveryID / ExchangeID</t>
        </is>
      </c>
      <c r="W1" s="1" t="inlineStr">
        <is>
          <t>Effective status</t>
        </is>
      </c>
    </row>
    <row r="2" ht="56" customHeight="1">
      <c r="A2" s="2" t="inlineStr">
        <is>
          <t>AR-01</t>
        </is>
      </c>
      <c r="B2" s="2" t="inlineStr">
        <is>
          <t>Architecture</t>
        </is>
      </c>
      <c r="C2" s="2" t="inlineStr">
        <is>
          <t>S2</t>
        </is>
      </c>
      <c r="D2" s="2" t="inlineStr">
        <is>
          <t>Land use and occupancy</t>
        </is>
      </c>
      <c r="E2" s="2" t="inlineStr">
        <is>
          <t>Confirm permitted use and population by floor</t>
        </is>
      </c>
      <c r="F2" s="2" t="inlineStr">
        <is>
          <t>[use class; persons/floor]</t>
        </is>
      </c>
      <c r="G2" s="2" t="inlineStr">
        <is>
          <t>R02 AD codes 2013; R04 accessibility; R17 DBC 2021 where Dubai; exact clause/credit: verify in project adoption register</t>
        </is>
      </c>
      <c r="H2" s="2" t="inlineStr">
        <is>
          <t>Reconcile plot controls, brief and occupancy schedule</t>
        </is>
      </c>
      <c r="I2" s="2" t="inlineStr">
        <is>
          <t>Architect / planning lead</t>
        </is>
      </c>
      <c r="J2" s="5" t="inlineStr">
        <is>
          <t>Pending screening</t>
        </is>
      </c>
      <c r="K2" s="5" t="inlineStr">
        <is>
          <t>Pending evidence</t>
        </is>
      </c>
      <c r="L2" s="5" t="inlineStr"/>
      <c r="M2" s="5" t="inlineStr"/>
      <c r="N2" s="5" t="inlineStr"/>
      <c r="O2" s="5" t="inlineStr"/>
      <c r="P2" s="5" t="inlineStr"/>
      <c r="Q2" s="5" t="inlineStr"/>
      <c r="R2" s="6" t="n"/>
      <c r="S2" s="5" t="inlineStr"/>
      <c r="T2" s="5" t="inlineStr"/>
      <c r="U2" s="5" t="inlineStr"/>
      <c r="V2" s="5" t="inlineStr"/>
      <c r="W2" s="8">
        <f>IF(J2="Pending screening","Pending screening",IF(J2="Not applicable",IF(AND(Q2&lt;&gt;"",R2&lt;&gt;"",S2&lt;&gt;"",U2&lt;&gt;""),"Not applicable","Pending evidence"),IF(J2&lt;&gt;"Required","Pending evidence",IF(K2="Deviation","Deviation",IF(AND(K2="Compliant",COUNTBLANK(L2:R2)=0,U2&lt;&gt;"",V2&lt;&gt;""),"Compliant","Pending evidence")))))</f>
        <v/>
      </c>
    </row>
    <row r="3" ht="56" customHeight="1">
      <c r="A3" s="2" t="inlineStr">
        <is>
          <t>AR-01</t>
        </is>
      </c>
      <c r="B3" s="2" t="inlineStr">
        <is>
          <t>Architecture</t>
        </is>
      </c>
      <c r="C3" s="2" t="inlineStr">
        <is>
          <t>S3</t>
        </is>
      </c>
      <c r="D3" s="2" t="inlineStr">
        <is>
          <t>Land use and occupancy</t>
        </is>
      </c>
      <c r="E3" s="2" t="inlineStr">
        <is>
          <t>Confirm permitted use and population by floor</t>
        </is>
      </c>
      <c r="F3" s="2" t="inlineStr">
        <is>
          <t>[use class; persons/floor]</t>
        </is>
      </c>
      <c r="G3" s="2" t="inlineStr">
        <is>
          <t>R02 AD codes 2013; R04 accessibility; R17 DBC 2021 where Dubai; exact clause/credit: verify in project adoption register</t>
        </is>
      </c>
      <c r="H3" s="2" t="inlineStr">
        <is>
          <t>Reconcile plot controls, brief and occupancy schedule</t>
        </is>
      </c>
      <c r="I3" s="2" t="inlineStr">
        <is>
          <t>Architect / planning lead</t>
        </is>
      </c>
      <c r="J3" s="5" t="inlineStr">
        <is>
          <t>Pending screening</t>
        </is>
      </c>
      <c r="K3" s="5" t="inlineStr">
        <is>
          <t>Pending evidence</t>
        </is>
      </c>
      <c r="L3" s="5" t="inlineStr"/>
      <c r="M3" s="5" t="inlineStr"/>
      <c r="N3" s="5" t="inlineStr"/>
      <c r="O3" s="5" t="inlineStr"/>
      <c r="P3" s="5" t="inlineStr"/>
      <c r="Q3" s="5" t="inlineStr"/>
      <c r="R3" s="6" t="n"/>
      <c r="S3" s="5" t="inlineStr"/>
      <c r="T3" s="5" t="inlineStr"/>
      <c r="U3" s="5" t="inlineStr"/>
      <c r="V3" s="5" t="inlineStr"/>
      <c r="W3" s="8">
        <f>IF(J3="Pending screening","Pending screening",IF(J3="Not applicable",IF(AND(Q3&lt;&gt;"",R3&lt;&gt;"",S3&lt;&gt;"",U3&lt;&gt;""),"Not applicable","Pending evidence"),IF(J3&lt;&gt;"Required","Pending evidence",IF(K3="Deviation","Deviation",IF(AND(K3="Compliant",COUNTBLANK(L3:R3)=0,U3&lt;&gt;"",V3&lt;&gt;""),"Compliant","Pending evidence")))))</f>
        <v/>
      </c>
    </row>
    <row r="4" ht="56" customHeight="1">
      <c r="A4" s="2" t="inlineStr">
        <is>
          <t>AR-01</t>
        </is>
      </c>
      <c r="B4" s="2" t="inlineStr">
        <is>
          <t>Architecture</t>
        </is>
      </c>
      <c r="C4" s="2" t="inlineStr">
        <is>
          <t>S4</t>
        </is>
      </c>
      <c r="D4" s="2" t="inlineStr">
        <is>
          <t>Land use and occupancy</t>
        </is>
      </c>
      <c r="E4" s="2" t="inlineStr">
        <is>
          <t>Confirm permitted use and population by floor</t>
        </is>
      </c>
      <c r="F4" s="2" t="inlineStr">
        <is>
          <t>[use class; persons/floor]</t>
        </is>
      </c>
      <c r="G4" s="2" t="inlineStr">
        <is>
          <t>R02 AD codes 2013; R04 accessibility; R17 DBC 2021 where Dubai; exact clause/credit: verify in project adoption register</t>
        </is>
      </c>
      <c r="H4" s="2" t="inlineStr">
        <is>
          <t>Reconcile plot controls, brief and occupancy schedule</t>
        </is>
      </c>
      <c r="I4" s="2" t="inlineStr">
        <is>
          <t>Architect / planning lead</t>
        </is>
      </c>
      <c r="J4" s="5" t="inlineStr">
        <is>
          <t>Pending screening</t>
        </is>
      </c>
      <c r="K4" s="5" t="inlineStr">
        <is>
          <t>Pending evidence</t>
        </is>
      </c>
      <c r="L4" s="5" t="inlineStr"/>
      <c r="M4" s="5" t="inlineStr"/>
      <c r="N4" s="5" t="inlineStr"/>
      <c r="O4" s="5" t="inlineStr"/>
      <c r="P4" s="5" t="inlineStr"/>
      <c r="Q4" s="5" t="inlineStr"/>
      <c r="R4" s="6" t="n"/>
      <c r="S4" s="5" t="inlineStr"/>
      <c r="T4" s="5" t="inlineStr"/>
      <c r="U4" s="5" t="inlineStr"/>
      <c r="V4" s="5" t="inlineStr"/>
      <c r="W4" s="8">
        <f>IF(J4="Pending screening","Pending screening",IF(J4="Not applicable",IF(AND(Q4&lt;&gt;"",R4&lt;&gt;"",S4&lt;&gt;"",U4&lt;&gt;""),"Not applicable","Pending evidence"),IF(J4&lt;&gt;"Required","Pending evidence",IF(K4="Deviation","Deviation",IF(AND(K4="Compliant",COUNTBLANK(L4:R4)=0,U4&lt;&gt;"",V4&lt;&gt;""),"Compliant","Pending evidence")))))</f>
        <v/>
      </c>
    </row>
    <row r="5" ht="56" customHeight="1">
      <c r="A5" s="2" t="inlineStr">
        <is>
          <t>AR-01</t>
        </is>
      </c>
      <c r="B5" s="2" t="inlineStr">
        <is>
          <t>Architecture</t>
        </is>
      </c>
      <c r="C5" s="2" t="inlineStr">
        <is>
          <t>S5</t>
        </is>
      </c>
      <c r="D5" s="2" t="inlineStr">
        <is>
          <t>Land use and occupancy</t>
        </is>
      </c>
      <c r="E5" s="2" t="inlineStr">
        <is>
          <t>Confirm permitted use and population by floor</t>
        </is>
      </c>
      <c r="F5" s="2" t="inlineStr">
        <is>
          <t>[use class; persons/floor]</t>
        </is>
      </c>
      <c r="G5" s="2" t="inlineStr">
        <is>
          <t>R02 AD codes 2013; R04 accessibility; R17 DBC 2021 where Dubai; exact clause/credit: verify in project adoption register</t>
        </is>
      </c>
      <c r="H5" s="2" t="inlineStr">
        <is>
          <t>Reconcile plot controls, brief and occupancy schedule</t>
        </is>
      </c>
      <c r="I5" s="2" t="inlineStr">
        <is>
          <t>Architect / planning lead</t>
        </is>
      </c>
      <c r="J5" s="5" t="inlineStr">
        <is>
          <t>Pending screening</t>
        </is>
      </c>
      <c r="K5" s="5" t="inlineStr">
        <is>
          <t>Pending evidence</t>
        </is>
      </c>
      <c r="L5" s="5" t="inlineStr"/>
      <c r="M5" s="5" t="inlineStr"/>
      <c r="N5" s="5" t="inlineStr"/>
      <c r="O5" s="5" t="inlineStr"/>
      <c r="P5" s="5" t="inlineStr"/>
      <c r="Q5" s="5" t="inlineStr"/>
      <c r="R5" s="6" t="n"/>
      <c r="S5" s="5" t="inlineStr"/>
      <c r="T5" s="5" t="inlineStr"/>
      <c r="U5" s="5" t="inlineStr"/>
      <c r="V5" s="5" t="inlineStr"/>
      <c r="W5" s="8">
        <f>IF(J5="Pending screening","Pending screening",IF(J5="Not applicable",IF(AND(Q5&lt;&gt;"",R5&lt;&gt;"",S5&lt;&gt;"",U5&lt;&gt;""),"Not applicable","Pending evidence"),IF(J5&lt;&gt;"Required","Pending evidence",IF(K5="Deviation","Deviation",IF(AND(K5="Compliant",COUNTBLANK(L5:R5)=0,U5&lt;&gt;"",V5&lt;&gt;""),"Compliant","Pending evidence")))))</f>
        <v/>
      </c>
    </row>
    <row r="6" ht="56" customHeight="1">
      <c r="A6" s="2" t="inlineStr">
        <is>
          <t>AR-01</t>
        </is>
      </c>
      <c r="B6" s="2" t="inlineStr">
        <is>
          <t>Architecture</t>
        </is>
      </c>
      <c r="C6" s="2" t="inlineStr">
        <is>
          <t>S6</t>
        </is>
      </c>
      <c r="D6" s="2" t="inlineStr">
        <is>
          <t>Land use and occupancy</t>
        </is>
      </c>
      <c r="E6" s="2" t="inlineStr">
        <is>
          <t>Confirm permitted use and population by floor</t>
        </is>
      </c>
      <c r="F6" s="2" t="inlineStr">
        <is>
          <t>[use class; persons/floor]</t>
        </is>
      </c>
      <c r="G6" s="2" t="inlineStr">
        <is>
          <t>R02 AD codes 2013; R04 accessibility; R17 DBC 2021 where Dubai; exact clause/credit: verify in project adoption register</t>
        </is>
      </c>
      <c r="H6" s="2" t="inlineStr">
        <is>
          <t>Reconcile plot controls, brief and occupancy schedule</t>
        </is>
      </c>
      <c r="I6" s="2" t="inlineStr">
        <is>
          <t>Architect / planning lead</t>
        </is>
      </c>
      <c r="J6" s="5" t="inlineStr">
        <is>
          <t>Pending screening</t>
        </is>
      </c>
      <c r="K6" s="5" t="inlineStr">
        <is>
          <t>Pending evidence</t>
        </is>
      </c>
      <c r="L6" s="5" t="inlineStr"/>
      <c r="M6" s="5" t="inlineStr"/>
      <c r="N6" s="5" t="inlineStr"/>
      <c r="O6" s="5" t="inlineStr"/>
      <c r="P6" s="5" t="inlineStr"/>
      <c r="Q6" s="5" t="inlineStr"/>
      <c r="R6" s="6" t="n"/>
      <c r="S6" s="5" t="inlineStr"/>
      <c r="T6" s="5" t="inlineStr"/>
      <c r="U6" s="5" t="inlineStr"/>
      <c r="V6" s="5" t="inlineStr"/>
      <c r="W6" s="8">
        <f>IF(J6="Pending screening","Pending screening",IF(J6="Not applicable",IF(AND(Q6&lt;&gt;"",R6&lt;&gt;"",S6&lt;&gt;"",U6&lt;&gt;""),"Not applicable","Pending evidence"),IF(J6&lt;&gt;"Required","Pending evidence",IF(K6="Deviation","Deviation",IF(AND(K6="Compliant",COUNTBLANK(L6:R6)=0,U6&lt;&gt;"",V6&lt;&gt;""),"Compliant","Pending evidence")))))</f>
        <v/>
      </c>
    </row>
    <row r="7" ht="56" customHeight="1">
      <c r="A7" s="2" t="inlineStr">
        <is>
          <t>AR-01</t>
        </is>
      </c>
      <c r="B7" s="2" t="inlineStr">
        <is>
          <t>Architecture</t>
        </is>
      </c>
      <c r="C7" s="2" t="inlineStr">
        <is>
          <t>S7</t>
        </is>
      </c>
      <c r="D7" s="2" t="inlineStr">
        <is>
          <t>Land use and occupancy</t>
        </is>
      </c>
      <c r="E7" s="2" t="inlineStr">
        <is>
          <t>Confirm permitted use and population by floor</t>
        </is>
      </c>
      <c r="F7" s="2" t="inlineStr">
        <is>
          <t>[use class; persons/floor]</t>
        </is>
      </c>
      <c r="G7" s="2" t="inlineStr">
        <is>
          <t>R02 AD codes 2013; R04 accessibility; R17 DBC 2021 where Dubai; exact clause/credit: verify in project adoption register</t>
        </is>
      </c>
      <c r="H7" s="2" t="inlineStr">
        <is>
          <t>Reconcile plot controls, brief and occupancy schedule</t>
        </is>
      </c>
      <c r="I7" s="2" t="inlineStr">
        <is>
          <t>Architect / planning lead</t>
        </is>
      </c>
      <c r="J7" s="5" t="inlineStr">
        <is>
          <t>Pending screening</t>
        </is>
      </c>
      <c r="K7" s="5" t="inlineStr">
        <is>
          <t>Pending evidence</t>
        </is>
      </c>
      <c r="L7" s="5" t="inlineStr"/>
      <c r="M7" s="5" t="inlineStr"/>
      <c r="N7" s="5" t="inlineStr"/>
      <c r="O7" s="5" t="inlineStr"/>
      <c r="P7" s="5" t="inlineStr"/>
      <c r="Q7" s="5" t="inlineStr"/>
      <c r="R7" s="6" t="n"/>
      <c r="S7" s="5" t="inlineStr"/>
      <c r="T7" s="5" t="inlineStr"/>
      <c r="U7" s="5" t="inlineStr"/>
      <c r="V7" s="5" t="inlineStr"/>
      <c r="W7" s="8">
        <f>IF(J7="Pending screening","Pending screening",IF(J7="Not applicable",IF(AND(Q7&lt;&gt;"",R7&lt;&gt;"",S7&lt;&gt;"",U7&lt;&gt;""),"Not applicable","Pending evidence"),IF(J7&lt;&gt;"Required","Pending evidence",IF(K7="Deviation","Deviation",IF(AND(K7="Compliant",COUNTBLANK(L7:R7)=0,U7&lt;&gt;"",V7&lt;&gt;""),"Compliant","Pending evidence")))))</f>
        <v/>
      </c>
    </row>
    <row r="8" ht="56" customHeight="1">
      <c r="A8" s="2" t="inlineStr">
        <is>
          <t>AR-02</t>
        </is>
      </c>
      <c r="B8" s="2" t="inlineStr">
        <is>
          <t>Architecture</t>
        </is>
      </c>
      <c r="C8" s="2" t="inlineStr">
        <is>
          <t>S2</t>
        </is>
      </c>
      <c r="D8" s="2" t="inlineStr">
        <is>
          <t>Plot and setbacks</t>
        </is>
      </c>
      <c r="E8" s="2" t="inlineStr">
        <is>
          <t>Keep structures/projections within approved envelope</t>
        </is>
      </c>
      <c r="F8" s="2" t="inlineStr">
        <is>
          <t>[plot m2; setbacks m]</t>
        </is>
      </c>
      <c r="G8" s="2" t="inlineStr">
        <is>
          <t>R02 AD codes 2013; R04 accessibility; R17 DBC 2021 where Dubai; exact clause/credit: verify in project adoption register</t>
        </is>
      </c>
      <c r="H8" s="2" t="inlineStr">
        <is>
          <t>Overlay authenticated affection plan and dimensioned survey/site plan</t>
        </is>
      </c>
      <c r="I8" s="2" t="inlineStr">
        <is>
          <t>Architect / planning lead</t>
        </is>
      </c>
      <c r="J8" s="5" t="inlineStr">
        <is>
          <t>Pending screening</t>
        </is>
      </c>
      <c r="K8" s="5" t="inlineStr">
        <is>
          <t>Pending evidence</t>
        </is>
      </c>
      <c r="L8" s="5" t="inlineStr"/>
      <c r="M8" s="5" t="inlineStr"/>
      <c r="N8" s="5" t="inlineStr"/>
      <c r="O8" s="5" t="inlineStr"/>
      <c r="P8" s="5" t="inlineStr"/>
      <c r="Q8" s="5" t="inlineStr"/>
      <c r="R8" s="6" t="n"/>
      <c r="S8" s="5" t="inlineStr"/>
      <c r="T8" s="5" t="inlineStr"/>
      <c r="U8" s="5" t="inlineStr"/>
      <c r="V8" s="5" t="inlineStr"/>
      <c r="W8" s="8">
        <f>IF(J8="Pending screening","Pending screening",IF(J8="Not applicable",IF(AND(Q8&lt;&gt;"",R8&lt;&gt;"",S8&lt;&gt;"",U8&lt;&gt;""),"Not applicable","Pending evidence"),IF(J8&lt;&gt;"Required","Pending evidence",IF(K8="Deviation","Deviation",IF(AND(K8="Compliant",COUNTBLANK(L8:R8)=0,U8&lt;&gt;"",V8&lt;&gt;""),"Compliant","Pending evidence")))))</f>
        <v/>
      </c>
    </row>
    <row r="9" ht="56" customHeight="1">
      <c r="A9" s="2" t="inlineStr">
        <is>
          <t>AR-02</t>
        </is>
      </c>
      <c r="B9" s="2" t="inlineStr">
        <is>
          <t>Architecture</t>
        </is>
      </c>
      <c r="C9" s="2" t="inlineStr">
        <is>
          <t>S3</t>
        </is>
      </c>
      <c r="D9" s="2" t="inlineStr">
        <is>
          <t>Plot and setbacks</t>
        </is>
      </c>
      <c r="E9" s="2" t="inlineStr">
        <is>
          <t>Keep structures/projections within approved envelope</t>
        </is>
      </c>
      <c r="F9" s="2" t="inlineStr">
        <is>
          <t>[plot m2; setbacks m]</t>
        </is>
      </c>
      <c r="G9" s="2" t="inlineStr">
        <is>
          <t>R02 AD codes 2013; R04 accessibility; R17 DBC 2021 where Dubai; exact clause/credit: verify in project adoption register</t>
        </is>
      </c>
      <c r="H9" s="2" t="inlineStr">
        <is>
          <t>Overlay authenticated affection plan and dimensioned survey/site plan</t>
        </is>
      </c>
      <c r="I9" s="2" t="inlineStr">
        <is>
          <t>Architect / planning lead</t>
        </is>
      </c>
      <c r="J9" s="5" t="inlineStr">
        <is>
          <t>Pending screening</t>
        </is>
      </c>
      <c r="K9" s="5" t="inlineStr">
        <is>
          <t>Pending evidence</t>
        </is>
      </c>
      <c r="L9" s="5" t="inlineStr"/>
      <c r="M9" s="5" t="inlineStr"/>
      <c r="N9" s="5" t="inlineStr"/>
      <c r="O9" s="5" t="inlineStr"/>
      <c r="P9" s="5" t="inlineStr"/>
      <c r="Q9" s="5" t="inlineStr"/>
      <c r="R9" s="6" t="n"/>
      <c r="S9" s="5" t="inlineStr"/>
      <c r="T9" s="5" t="inlineStr"/>
      <c r="U9" s="5" t="inlineStr"/>
      <c r="V9" s="5" t="inlineStr"/>
      <c r="W9" s="8">
        <f>IF(J9="Pending screening","Pending screening",IF(J9="Not applicable",IF(AND(Q9&lt;&gt;"",R9&lt;&gt;"",S9&lt;&gt;"",U9&lt;&gt;""),"Not applicable","Pending evidence"),IF(J9&lt;&gt;"Required","Pending evidence",IF(K9="Deviation","Deviation",IF(AND(K9="Compliant",COUNTBLANK(L9:R9)=0,U9&lt;&gt;"",V9&lt;&gt;""),"Compliant","Pending evidence")))))</f>
        <v/>
      </c>
    </row>
    <row r="10" ht="56" customHeight="1">
      <c r="A10" s="2" t="inlineStr">
        <is>
          <t>AR-02</t>
        </is>
      </c>
      <c r="B10" s="2" t="inlineStr">
        <is>
          <t>Architecture</t>
        </is>
      </c>
      <c r="C10" s="2" t="inlineStr">
        <is>
          <t>S4</t>
        </is>
      </c>
      <c r="D10" s="2" t="inlineStr">
        <is>
          <t>Plot and setbacks</t>
        </is>
      </c>
      <c r="E10" s="2" t="inlineStr">
        <is>
          <t>Keep structures/projections within approved envelope</t>
        </is>
      </c>
      <c r="F10" s="2" t="inlineStr">
        <is>
          <t>[plot m2; setbacks m]</t>
        </is>
      </c>
      <c r="G10" s="2" t="inlineStr">
        <is>
          <t>R02 AD codes 2013; R04 accessibility; R17 DBC 2021 where Dubai; exact clause/credit: verify in project adoption register</t>
        </is>
      </c>
      <c r="H10" s="2" t="inlineStr">
        <is>
          <t>Overlay authenticated affection plan and dimensioned survey/site plan</t>
        </is>
      </c>
      <c r="I10" s="2" t="inlineStr">
        <is>
          <t>Architect / planning lead</t>
        </is>
      </c>
      <c r="J10" s="5" t="inlineStr">
        <is>
          <t>Pending screening</t>
        </is>
      </c>
      <c r="K10" s="5" t="inlineStr">
        <is>
          <t>Pending evidence</t>
        </is>
      </c>
      <c r="L10" s="5" t="inlineStr"/>
      <c r="M10" s="5" t="inlineStr"/>
      <c r="N10" s="5" t="inlineStr"/>
      <c r="O10" s="5" t="inlineStr"/>
      <c r="P10" s="5" t="inlineStr"/>
      <c r="Q10" s="5" t="inlineStr"/>
      <c r="R10" s="6" t="n"/>
      <c r="S10" s="5" t="inlineStr"/>
      <c r="T10" s="5" t="inlineStr"/>
      <c r="U10" s="5" t="inlineStr"/>
      <c r="V10" s="5" t="inlineStr"/>
      <c r="W10" s="8">
        <f>IF(J10="Pending screening","Pending screening",IF(J10="Not applicable",IF(AND(Q10&lt;&gt;"",R10&lt;&gt;"",S10&lt;&gt;"",U10&lt;&gt;""),"Not applicable","Pending evidence"),IF(J10&lt;&gt;"Required","Pending evidence",IF(K10="Deviation","Deviation",IF(AND(K10="Compliant",COUNTBLANK(L10:R10)=0,U10&lt;&gt;"",V10&lt;&gt;""),"Compliant","Pending evidence")))))</f>
        <v/>
      </c>
    </row>
    <row r="11" ht="56" customHeight="1">
      <c r="A11" s="2" t="inlineStr">
        <is>
          <t>AR-02</t>
        </is>
      </c>
      <c r="B11" s="2" t="inlineStr">
        <is>
          <t>Architecture</t>
        </is>
      </c>
      <c r="C11" s="2" t="inlineStr">
        <is>
          <t>S5</t>
        </is>
      </c>
      <c r="D11" s="2" t="inlineStr">
        <is>
          <t>Plot and setbacks</t>
        </is>
      </c>
      <c r="E11" s="2" t="inlineStr">
        <is>
          <t>Keep structures/projections within approved envelope</t>
        </is>
      </c>
      <c r="F11" s="2" t="inlineStr">
        <is>
          <t>[plot m2; setbacks m]</t>
        </is>
      </c>
      <c r="G11" s="2" t="inlineStr">
        <is>
          <t>R02 AD codes 2013; R04 accessibility; R17 DBC 2021 where Dubai; exact clause/credit: verify in project adoption register</t>
        </is>
      </c>
      <c r="H11" s="2" t="inlineStr">
        <is>
          <t>Overlay authenticated affection plan and dimensioned survey/site plan</t>
        </is>
      </c>
      <c r="I11" s="2" t="inlineStr">
        <is>
          <t>Architect / planning lead</t>
        </is>
      </c>
      <c r="J11" s="5" t="inlineStr">
        <is>
          <t>Pending screening</t>
        </is>
      </c>
      <c r="K11" s="5" t="inlineStr">
        <is>
          <t>Pending evidence</t>
        </is>
      </c>
      <c r="L11" s="5" t="inlineStr"/>
      <c r="M11" s="5" t="inlineStr"/>
      <c r="N11" s="5" t="inlineStr"/>
      <c r="O11" s="5" t="inlineStr"/>
      <c r="P11" s="5" t="inlineStr"/>
      <c r="Q11" s="5" t="inlineStr"/>
      <c r="R11" s="6" t="n"/>
      <c r="S11" s="5" t="inlineStr"/>
      <c r="T11" s="5" t="inlineStr"/>
      <c r="U11" s="5" t="inlineStr"/>
      <c r="V11" s="5" t="inlineStr"/>
      <c r="W11" s="8">
        <f>IF(J11="Pending screening","Pending screening",IF(J11="Not applicable",IF(AND(Q11&lt;&gt;"",R11&lt;&gt;"",S11&lt;&gt;"",U11&lt;&gt;""),"Not applicable","Pending evidence"),IF(J11&lt;&gt;"Required","Pending evidence",IF(K11="Deviation","Deviation",IF(AND(K11="Compliant",COUNTBLANK(L11:R11)=0,U11&lt;&gt;"",V11&lt;&gt;""),"Compliant","Pending evidence")))))</f>
        <v/>
      </c>
    </row>
    <row r="12" ht="56" customHeight="1">
      <c r="A12" s="2" t="inlineStr">
        <is>
          <t>AR-02</t>
        </is>
      </c>
      <c r="B12" s="2" t="inlineStr">
        <is>
          <t>Architecture</t>
        </is>
      </c>
      <c r="C12" s="2" t="inlineStr">
        <is>
          <t>S6</t>
        </is>
      </c>
      <c r="D12" s="2" t="inlineStr">
        <is>
          <t>Plot and setbacks</t>
        </is>
      </c>
      <c r="E12" s="2" t="inlineStr">
        <is>
          <t>Keep structures/projections within approved envelope</t>
        </is>
      </c>
      <c r="F12" s="2" t="inlineStr">
        <is>
          <t>[plot m2; setbacks m]</t>
        </is>
      </c>
      <c r="G12" s="2" t="inlineStr">
        <is>
          <t>R02 AD codes 2013; R04 accessibility; R17 DBC 2021 where Dubai; exact clause/credit: verify in project adoption register</t>
        </is>
      </c>
      <c r="H12" s="2" t="inlineStr">
        <is>
          <t>Overlay authenticated affection plan and dimensioned survey/site plan</t>
        </is>
      </c>
      <c r="I12" s="2" t="inlineStr">
        <is>
          <t>Architect / planning lead</t>
        </is>
      </c>
      <c r="J12" s="5" t="inlineStr">
        <is>
          <t>Pending screening</t>
        </is>
      </c>
      <c r="K12" s="5" t="inlineStr">
        <is>
          <t>Pending evidence</t>
        </is>
      </c>
      <c r="L12" s="5" t="inlineStr"/>
      <c r="M12" s="5" t="inlineStr"/>
      <c r="N12" s="5" t="inlineStr"/>
      <c r="O12" s="5" t="inlineStr"/>
      <c r="P12" s="5" t="inlineStr"/>
      <c r="Q12" s="5" t="inlineStr"/>
      <c r="R12" s="6" t="n"/>
      <c r="S12" s="5" t="inlineStr"/>
      <c r="T12" s="5" t="inlineStr"/>
      <c r="U12" s="5" t="inlineStr"/>
      <c r="V12" s="5" t="inlineStr"/>
      <c r="W12" s="8">
        <f>IF(J12="Pending screening","Pending screening",IF(J12="Not applicable",IF(AND(Q12&lt;&gt;"",R12&lt;&gt;"",S12&lt;&gt;"",U12&lt;&gt;""),"Not applicable","Pending evidence"),IF(J12&lt;&gt;"Required","Pending evidence",IF(K12="Deviation","Deviation",IF(AND(K12="Compliant",COUNTBLANK(L12:R12)=0,U12&lt;&gt;"",V12&lt;&gt;""),"Compliant","Pending evidence")))))</f>
        <v/>
      </c>
    </row>
    <row r="13" ht="56" customHeight="1">
      <c r="A13" s="2" t="inlineStr">
        <is>
          <t>AR-02</t>
        </is>
      </c>
      <c r="B13" s="2" t="inlineStr">
        <is>
          <t>Architecture</t>
        </is>
      </c>
      <c r="C13" s="2" t="inlineStr">
        <is>
          <t>S7</t>
        </is>
      </c>
      <c r="D13" s="2" t="inlineStr">
        <is>
          <t>Plot and setbacks</t>
        </is>
      </c>
      <c r="E13" s="2" t="inlineStr">
        <is>
          <t>Keep structures/projections within approved envelope</t>
        </is>
      </c>
      <c r="F13" s="2" t="inlineStr">
        <is>
          <t>[plot m2; setbacks m]</t>
        </is>
      </c>
      <c r="G13" s="2" t="inlineStr">
        <is>
          <t>R02 AD codes 2013; R04 accessibility; R17 DBC 2021 where Dubai; exact clause/credit: verify in project adoption register</t>
        </is>
      </c>
      <c r="H13" s="2" t="inlineStr">
        <is>
          <t>Overlay authenticated affection plan and dimensioned survey/site plan</t>
        </is>
      </c>
      <c r="I13" s="2" t="inlineStr">
        <is>
          <t>Architect / planning lead</t>
        </is>
      </c>
      <c r="J13" s="5" t="inlineStr">
        <is>
          <t>Pending screening</t>
        </is>
      </c>
      <c r="K13" s="5" t="inlineStr">
        <is>
          <t>Pending evidence</t>
        </is>
      </c>
      <c r="L13" s="5" t="inlineStr"/>
      <c r="M13" s="5" t="inlineStr"/>
      <c r="N13" s="5" t="inlineStr"/>
      <c r="O13" s="5" t="inlineStr"/>
      <c r="P13" s="5" t="inlineStr"/>
      <c r="Q13" s="5" t="inlineStr"/>
      <c r="R13" s="6" t="n"/>
      <c r="S13" s="5" t="inlineStr"/>
      <c r="T13" s="5" t="inlineStr"/>
      <c r="U13" s="5" t="inlineStr"/>
      <c r="V13" s="5" t="inlineStr"/>
      <c r="W13" s="8">
        <f>IF(J13="Pending screening","Pending screening",IF(J13="Not applicable",IF(AND(Q13&lt;&gt;"",R13&lt;&gt;"",S13&lt;&gt;"",U13&lt;&gt;""),"Not applicable","Pending evidence"),IF(J13&lt;&gt;"Required","Pending evidence",IF(K13="Deviation","Deviation",IF(AND(K13="Compliant",COUNTBLANK(L13:R13)=0,U13&lt;&gt;"",V13&lt;&gt;""),"Compliant","Pending evidence")))))</f>
        <v/>
      </c>
    </row>
    <row r="14" ht="56" customHeight="1">
      <c r="A14" s="2" t="inlineStr">
        <is>
          <t>AR-03</t>
        </is>
      </c>
      <c r="B14" s="2" t="inlineStr">
        <is>
          <t>Architecture</t>
        </is>
      </c>
      <c r="C14" s="2" t="inlineStr">
        <is>
          <t>S2</t>
        </is>
      </c>
      <c r="D14" s="2" t="inlineStr">
        <is>
          <t>Height and storeys</t>
        </is>
      </c>
      <c r="E14" s="2" t="inlineStr">
        <is>
          <t>Meet datum-specific height and storey limits including roof plant</t>
        </is>
      </c>
      <c r="F14" s="2" t="inlineStr">
        <is>
          <t>[m datum; storeys]</t>
        </is>
      </c>
      <c r="G14" s="2" t="inlineStr">
        <is>
          <t>R02 AD codes 2013; R04 accessibility; R17 DBC 2021 where Dubai; exact clause/credit: verify in project adoption register</t>
        </is>
      </c>
      <c r="H14" s="2" t="inlineStr">
        <is>
          <t>Survey-based coordinated sections and aviation constraints</t>
        </is>
      </c>
      <c r="I14" s="2" t="inlineStr">
        <is>
          <t>Architect / planning lead</t>
        </is>
      </c>
      <c r="J14" s="5" t="inlineStr">
        <is>
          <t>Pending screening</t>
        </is>
      </c>
      <c r="K14" s="5" t="inlineStr">
        <is>
          <t>Pending evidence</t>
        </is>
      </c>
      <c r="L14" s="5" t="inlineStr"/>
      <c r="M14" s="5" t="inlineStr"/>
      <c r="N14" s="5" t="inlineStr"/>
      <c r="O14" s="5" t="inlineStr"/>
      <c r="P14" s="5" t="inlineStr"/>
      <c r="Q14" s="5" t="inlineStr"/>
      <c r="R14" s="6" t="n"/>
      <c r="S14" s="5" t="inlineStr"/>
      <c r="T14" s="5" t="inlineStr"/>
      <c r="U14" s="5" t="inlineStr"/>
      <c r="V14" s="5" t="inlineStr"/>
      <c r="W14" s="8">
        <f>IF(J14="Pending screening","Pending screening",IF(J14="Not applicable",IF(AND(Q14&lt;&gt;"",R14&lt;&gt;"",S14&lt;&gt;"",U14&lt;&gt;""),"Not applicable","Pending evidence"),IF(J14&lt;&gt;"Required","Pending evidence",IF(K14="Deviation","Deviation",IF(AND(K14="Compliant",COUNTBLANK(L14:R14)=0,U14&lt;&gt;"",V14&lt;&gt;""),"Compliant","Pending evidence")))))</f>
        <v/>
      </c>
    </row>
    <row r="15" ht="56" customHeight="1">
      <c r="A15" s="2" t="inlineStr">
        <is>
          <t>AR-03</t>
        </is>
      </c>
      <c r="B15" s="2" t="inlineStr">
        <is>
          <t>Architecture</t>
        </is>
      </c>
      <c r="C15" s="2" t="inlineStr">
        <is>
          <t>S3</t>
        </is>
      </c>
      <c r="D15" s="2" t="inlineStr">
        <is>
          <t>Height and storeys</t>
        </is>
      </c>
      <c r="E15" s="2" t="inlineStr">
        <is>
          <t>Meet datum-specific height and storey limits including roof plant</t>
        </is>
      </c>
      <c r="F15" s="2" t="inlineStr">
        <is>
          <t>[m datum; storeys]</t>
        </is>
      </c>
      <c r="G15" s="2" t="inlineStr">
        <is>
          <t>R02 AD codes 2013; R04 accessibility; R17 DBC 2021 where Dubai; exact clause/credit: verify in project adoption register</t>
        </is>
      </c>
      <c r="H15" s="2" t="inlineStr">
        <is>
          <t>Survey-based coordinated sections and aviation constraints</t>
        </is>
      </c>
      <c r="I15" s="2" t="inlineStr">
        <is>
          <t>Architect / planning lead</t>
        </is>
      </c>
      <c r="J15" s="5" t="inlineStr">
        <is>
          <t>Pending screening</t>
        </is>
      </c>
      <c r="K15" s="5" t="inlineStr">
        <is>
          <t>Pending evidence</t>
        </is>
      </c>
      <c r="L15" s="5" t="inlineStr"/>
      <c r="M15" s="5" t="inlineStr"/>
      <c r="N15" s="5" t="inlineStr"/>
      <c r="O15" s="5" t="inlineStr"/>
      <c r="P15" s="5" t="inlineStr"/>
      <c r="Q15" s="5" t="inlineStr"/>
      <c r="R15" s="6" t="n"/>
      <c r="S15" s="5" t="inlineStr"/>
      <c r="T15" s="5" t="inlineStr"/>
      <c r="U15" s="5" t="inlineStr"/>
      <c r="V15" s="5" t="inlineStr"/>
      <c r="W15" s="8">
        <f>IF(J15="Pending screening","Pending screening",IF(J15="Not applicable",IF(AND(Q15&lt;&gt;"",R15&lt;&gt;"",S15&lt;&gt;"",U15&lt;&gt;""),"Not applicable","Pending evidence"),IF(J15&lt;&gt;"Required","Pending evidence",IF(K15="Deviation","Deviation",IF(AND(K15="Compliant",COUNTBLANK(L15:R15)=0,U15&lt;&gt;"",V15&lt;&gt;""),"Compliant","Pending evidence")))))</f>
        <v/>
      </c>
    </row>
    <row r="16" ht="56" customHeight="1">
      <c r="A16" s="2" t="inlineStr">
        <is>
          <t>AR-03</t>
        </is>
      </c>
      <c r="B16" s="2" t="inlineStr">
        <is>
          <t>Architecture</t>
        </is>
      </c>
      <c r="C16" s="2" t="inlineStr">
        <is>
          <t>S4</t>
        </is>
      </c>
      <c r="D16" s="2" t="inlineStr">
        <is>
          <t>Height and storeys</t>
        </is>
      </c>
      <c r="E16" s="2" t="inlineStr">
        <is>
          <t>Meet datum-specific height and storey limits including roof plant</t>
        </is>
      </c>
      <c r="F16" s="2" t="inlineStr">
        <is>
          <t>[m datum; storeys]</t>
        </is>
      </c>
      <c r="G16" s="2" t="inlineStr">
        <is>
          <t>R02 AD codes 2013; R04 accessibility; R17 DBC 2021 where Dubai; exact clause/credit: verify in project adoption register</t>
        </is>
      </c>
      <c r="H16" s="2" t="inlineStr">
        <is>
          <t>Survey-based coordinated sections and aviation constraints</t>
        </is>
      </c>
      <c r="I16" s="2" t="inlineStr">
        <is>
          <t>Architect / planning lead</t>
        </is>
      </c>
      <c r="J16" s="5" t="inlineStr">
        <is>
          <t>Pending screening</t>
        </is>
      </c>
      <c r="K16" s="5" t="inlineStr">
        <is>
          <t>Pending evidence</t>
        </is>
      </c>
      <c r="L16" s="5" t="inlineStr"/>
      <c r="M16" s="5" t="inlineStr"/>
      <c r="N16" s="5" t="inlineStr"/>
      <c r="O16" s="5" t="inlineStr"/>
      <c r="P16" s="5" t="inlineStr"/>
      <c r="Q16" s="5" t="inlineStr"/>
      <c r="R16" s="6" t="n"/>
      <c r="S16" s="5" t="inlineStr"/>
      <c r="T16" s="5" t="inlineStr"/>
      <c r="U16" s="5" t="inlineStr"/>
      <c r="V16" s="5" t="inlineStr"/>
      <c r="W16" s="8">
        <f>IF(J16="Pending screening","Pending screening",IF(J16="Not applicable",IF(AND(Q16&lt;&gt;"",R16&lt;&gt;"",S16&lt;&gt;"",U16&lt;&gt;""),"Not applicable","Pending evidence"),IF(J16&lt;&gt;"Required","Pending evidence",IF(K16="Deviation","Deviation",IF(AND(K16="Compliant",COUNTBLANK(L16:R16)=0,U16&lt;&gt;"",V16&lt;&gt;""),"Compliant","Pending evidence")))))</f>
        <v/>
      </c>
    </row>
    <row r="17" ht="56" customHeight="1">
      <c r="A17" s="2" t="inlineStr">
        <is>
          <t>AR-03</t>
        </is>
      </c>
      <c r="B17" s="2" t="inlineStr">
        <is>
          <t>Architecture</t>
        </is>
      </c>
      <c r="C17" s="2" t="inlineStr">
        <is>
          <t>S5</t>
        </is>
      </c>
      <c r="D17" s="2" t="inlineStr">
        <is>
          <t>Height and storeys</t>
        </is>
      </c>
      <c r="E17" s="2" t="inlineStr">
        <is>
          <t>Meet datum-specific height and storey limits including roof plant</t>
        </is>
      </c>
      <c r="F17" s="2" t="inlineStr">
        <is>
          <t>[m datum; storeys]</t>
        </is>
      </c>
      <c r="G17" s="2" t="inlineStr">
        <is>
          <t>R02 AD codes 2013; R04 accessibility; R17 DBC 2021 where Dubai; exact clause/credit: verify in project adoption register</t>
        </is>
      </c>
      <c r="H17" s="2" t="inlineStr">
        <is>
          <t>Survey-based coordinated sections and aviation constraints</t>
        </is>
      </c>
      <c r="I17" s="2" t="inlineStr">
        <is>
          <t>Architect / planning lead</t>
        </is>
      </c>
      <c r="J17" s="5" t="inlineStr">
        <is>
          <t>Pending screening</t>
        </is>
      </c>
      <c r="K17" s="5" t="inlineStr">
        <is>
          <t>Pending evidence</t>
        </is>
      </c>
      <c r="L17" s="5" t="inlineStr"/>
      <c r="M17" s="5" t="inlineStr"/>
      <c r="N17" s="5" t="inlineStr"/>
      <c r="O17" s="5" t="inlineStr"/>
      <c r="P17" s="5" t="inlineStr"/>
      <c r="Q17" s="5" t="inlineStr"/>
      <c r="R17" s="6" t="n"/>
      <c r="S17" s="5" t="inlineStr"/>
      <c r="T17" s="5" t="inlineStr"/>
      <c r="U17" s="5" t="inlineStr"/>
      <c r="V17" s="5" t="inlineStr"/>
      <c r="W17" s="8">
        <f>IF(J17="Pending screening","Pending screening",IF(J17="Not applicable",IF(AND(Q17&lt;&gt;"",R17&lt;&gt;"",S17&lt;&gt;"",U17&lt;&gt;""),"Not applicable","Pending evidence"),IF(J17&lt;&gt;"Required","Pending evidence",IF(K17="Deviation","Deviation",IF(AND(K17="Compliant",COUNTBLANK(L17:R17)=0,U17&lt;&gt;"",V17&lt;&gt;""),"Compliant","Pending evidence")))))</f>
        <v/>
      </c>
    </row>
    <row r="18" ht="56" customHeight="1">
      <c r="A18" s="2" t="inlineStr">
        <is>
          <t>AR-03</t>
        </is>
      </c>
      <c r="B18" s="2" t="inlineStr">
        <is>
          <t>Architecture</t>
        </is>
      </c>
      <c r="C18" s="2" t="inlineStr">
        <is>
          <t>S6</t>
        </is>
      </c>
      <c r="D18" s="2" t="inlineStr">
        <is>
          <t>Height and storeys</t>
        </is>
      </c>
      <c r="E18" s="2" t="inlineStr">
        <is>
          <t>Meet datum-specific height and storey limits including roof plant</t>
        </is>
      </c>
      <c r="F18" s="2" t="inlineStr">
        <is>
          <t>[m datum; storeys]</t>
        </is>
      </c>
      <c r="G18" s="2" t="inlineStr">
        <is>
          <t>R02 AD codes 2013; R04 accessibility; R17 DBC 2021 where Dubai; exact clause/credit: verify in project adoption register</t>
        </is>
      </c>
      <c r="H18" s="2" t="inlineStr">
        <is>
          <t>Survey-based coordinated sections and aviation constraints</t>
        </is>
      </c>
      <c r="I18" s="2" t="inlineStr">
        <is>
          <t>Architect / planning lead</t>
        </is>
      </c>
      <c r="J18" s="5" t="inlineStr">
        <is>
          <t>Pending screening</t>
        </is>
      </c>
      <c r="K18" s="5" t="inlineStr">
        <is>
          <t>Pending evidence</t>
        </is>
      </c>
      <c r="L18" s="5" t="inlineStr"/>
      <c r="M18" s="5" t="inlineStr"/>
      <c r="N18" s="5" t="inlineStr"/>
      <c r="O18" s="5" t="inlineStr"/>
      <c r="P18" s="5" t="inlineStr"/>
      <c r="Q18" s="5" t="inlineStr"/>
      <c r="R18" s="6" t="n"/>
      <c r="S18" s="5" t="inlineStr"/>
      <c r="T18" s="5" t="inlineStr"/>
      <c r="U18" s="5" t="inlineStr"/>
      <c r="V18" s="5" t="inlineStr"/>
      <c r="W18" s="8">
        <f>IF(J18="Pending screening","Pending screening",IF(J18="Not applicable",IF(AND(Q18&lt;&gt;"",R18&lt;&gt;"",S18&lt;&gt;"",U18&lt;&gt;""),"Not applicable","Pending evidence"),IF(J18&lt;&gt;"Required","Pending evidence",IF(K18="Deviation","Deviation",IF(AND(K18="Compliant",COUNTBLANK(L18:R18)=0,U18&lt;&gt;"",V18&lt;&gt;""),"Compliant","Pending evidence")))))</f>
        <v/>
      </c>
    </row>
    <row r="19" ht="56" customHeight="1">
      <c r="A19" s="2" t="inlineStr">
        <is>
          <t>AR-03</t>
        </is>
      </c>
      <c r="B19" s="2" t="inlineStr">
        <is>
          <t>Architecture</t>
        </is>
      </c>
      <c r="C19" s="2" t="inlineStr">
        <is>
          <t>S7</t>
        </is>
      </c>
      <c r="D19" s="2" t="inlineStr">
        <is>
          <t>Height and storeys</t>
        </is>
      </c>
      <c r="E19" s="2" t="inlineStr">
        <is>
          <t>Meet datum-specific height and storey limits including roof plant</t>
        </is>
      </c>
      <c r="F19" s="2" t="inlineStr">
        <is>
          <t>[m datum; storeys]</t>
        </is>
      </c>
      <c r="G19" s="2" t="inlineStr">
        <is>
          <t>R02 AD codes 2013; R04 accessibility; R17 DBC 2021 where Dubai; exact clause/credit: verify in project adoption register</t>
        </is>
      </c>
      <c r="H19" s="2" t="inlineStr">
        <is>
          <t>Survey-based coordinated sections and aviation constraints</t>
        </is>
      </c>
      <c r="I19" s="2" t="inlineStr">
        <is>
          <t>Architect / planning lead</t>
        </is>
      </c>
      <c r="J19" s="5" t="inlineStr">
        <is>
          <t>Pending screening</t>
        </is>
      </c>
      <c r="K19" s="5" t="inlineStr">
        <is>
          <t>Pending evidence</t>
        </is>
      </c>
      <c r="L19" s="5" t="inlineStr"/>
      <c r="M19" s="5" t="inlineStr"/>
      <c r="N19" s="5" t="inlineStr"/>
      <c r="O19" s="5" t="inlineStr"/>
      <c r="P19" s="5" t="inlineStr"/>
      <c r="Q19" s="5" t="inlineStr"/>
      <c r="R19" s="6" t="n"/>
      <c r="S19" s="5" t="inlineStr"/>
      <c r="T19" s="5" t="inlineStr"/>
      <c r="U19" s="5" t="inlineStr"/>
      <c r="V19" s="5" t="inlineStr"/>
      <c r="W19" s="8">
        <f>IF(J19="Pending screening","Pending screening",IF(J19="Not applicable",IF(AND(Q19&lt;&gt;"",R19&lt;&gt;"",S19&lt;&gt;"",U19&lt;&gt;""),"Not applicable","Pending evidence"),IF(J19&lt;&gt;"Required","Pending evidence",IF(K19="Deviation","Deviation",IF(AND(K19="Compliant",COUNTBLANK(L19:R19)=0,U19&lt;&gt;"",V19&lt;&gt;""),"Compliant","Pending evidence")))))</f>
        <v/>
      </c>
    </row>
    <row r="20" ht="56" customHeight="1">
      <c r="A20" s="2" t="inlineStr">
        <is>
          <t>AR-04</t>
        </is>
      </c>
      <c r="B20" s="2" t="inlineStr">
        <is>
          <t>Architecture</t>
        </is>
      </c>
      <c r="C20" s="2" t="inlineStr">
        <is>
          <t>S2</t>
        </is>
      </c>
      <c r="D20" s="2" t="inlineStr">
        <is>
          <t>FAR and regulated GFA</t>
        </is>
      </c>
      <c r="E20" s="2" t="inlineStr">
        <is>
          <t>Apply authority area inclusions/exclusions and maximum FAR</t>
        </is>
      </c>
      <c r="F20" s="2" t="inlineStr">
        <is>
          <t>[FAR ratio; GFA m2]</t>
        </is>
      </c>
      <c r="G20" s="2" t="inlineStr">
        <is>
          <t>R02 AD codes 2013; R04 accessibility; R17 DBC 2021 where Dubai; exact clause/credit: verify in project adoption register</t>
        </is>
      </c>
      <c r="H20" s="2" t="inlineStr">
        <is>
          <t>Reconcile regulated areas floor by floor with signed convention</t>
        </is>
      </c>
      <c r="I20" s="2" t="inlineStr">
        <is>
          <t>Architect / planning lead</t>
        </is>
      </c>
      <c r="J20" s="5" t="inlineStr">
        <is>
          <t>Pending screening</t>
        </is>
      </c>
      <c r="K20" s="5" t="inlineStr">
        <is>
          <t>Pending evidence</t>
        </is>
      </c>
      <c r="L20" s="5" t="inlineStr"/>
      <c r="M20" s="5" t="inlineStr"/>
      <c r="N20" s="5" t="inlineStr"/>
      <c r="O20" s="5" t="inlineStr"/>
      <c r="P20" s="5" t="inlineStr"/>
      <c r="Q20" s="5" t="inlineStr"/>
      <c r="R20" s="6" t="n"/>
      <c r="S20" s="5" t="inlineStr"/>
      <c r="T20" s="5" t="inlineStr"/>
      <c r="U20" s="5" t="inlineStr"/>
      <c r="V20" s="5" t="inlineStr"/>
      <c r="W20" s="8">
        <f>IF(J20="Pending screening","Pending screening",IF(J20="Not applicable",IF(AND(Q20&lt;&gt;"",R20&lt;&gt;"",S20&lt;&gt;"",U20&lt;&gt;""),"Not applicable","Pending evidence"),IF(J20&lt;&gt;"Required","Pending evidence",IF(K20="Deviation","Deviation",IF(AND(K20="Compliant",COUNTBLANK(L20:R20)=0,U20&lt;&gt;"",V20&lt;&gt;""),"Compliant","Pending evidence")))))</f>
        <v/>
      </c>
    </row>
    <row r="21" ht="56" customHeight="1">
      <c r="A21" s="2" t="inlineStr">
        <is>
          <t>AR-04</t>
        </is>
      </c>
      <c r="B21" s="2" t="inlineStr">
        <is>
          <t>Architecture</t>
        </is>
      </c>
      <c r="C21" s="2" t="inlineStr">
        <is>
          <t>S3</t>
        </is>
      </c>
      <c r="D21" s="2" t="inlineStr">
        <is>
          <t>FAR and regulated GFA</t>
        </is>
      </c>
      <c r="E21" s="2" t="inlineStr">
        <is>
          <t>Apply authority area inclusions/exclusions and maximum FAR</t>
        </is>
      </c>
      <c r="F21" s="2" t="inlineStr">
        <is>
          <t>[FAR ratio; GFA m2]</t>
        </is>
      </c>
      <c r="G21" s="2" t="inlineStr">
        <is>
          <t>R02 AD codes 2013; R04 accessibility; R17 DBC 2021 where Dubai; exact clause/credit: verify in project adoption register</t>
        </is>
      </c>
      <c r="H21" s="2" t="inlineStr">
        <is>
          <t>Reconcile regulated areas floor by floor with signed convention</t>
        </is>
      </c>
      <c r="I21" s="2" t="inlineStr">
        <is>
          <t>Architect / planning lead</t>
        </is>
      </c>
      <c r="J21" s="5" t="inlineStr">
        <is>
          <t>Pending screening</t>
        </is>
      </c>
      <c r="K21" s="5" t="inlineStr">
        <is>
          <t>Pending evidence</t>
        </is>
      </c>
      <c r="L21" s="5" t="inlineStr"/>
      <c r="M21" s="5" t="inlineStr"/>
      <c r="N21" s="5" t="inlineStr"/>
      <c r="O21" s="5" t="inlineStr"/>
      <c r="P21" s="5" t="inlineStr"/>
      <c r="Q21" s="5" t="inlineStr"/>
      <c r="R21" s="6" t="n"/>
      <c r="S21" s="5" t="inlineStr"/>
      <c r="T21" s="5" t="inlineStr"/>
      <c r="U21" s="5" t="inlineStr"/>
      <c r="V21" s="5" t="inlineStr"/>
      <c r="W21" s="8">
        <f>IF(J21="Pending screening","Pending screening",IF(J21="Not applicable",IF(AND(Q21&lt;&gt;"",R21&lt;&gt;"",S21&lt;&gt;"",U21&lt;&gt;""),"Not applicable","Pending evidence"),IF(J21&lt;&gt;"Required","Pending evidence",IF(K21="Deviation","Deviation",IF(AND(K21="Compliant",COUNTBLANK(L21:R21)=0,U21&lt;&gt;"",V21&lt;&gt;""),"Compliant","Pending evidence")))))</f>
        <v/>
      </c>
    </row>
    <row r="22" ht="56" customHeight="1">
      <c r="A22" s="2" t="inlineStr">
        <is>
          <t>AR-04</t>
        </is>
      </c>
      <c r="B22" s="2" t="inlineStr">
        <is>
          <t>Architecture</t>
        </is>
      </c>
      <c r="C22" s="2" t="inlineStr">
        <is>
          <t>S4</t>
        </is>
      </c>
      <c r="D22" s="2" t="inlineStr">
        <is>
          <t>FAR and regulated GFA</t>
        </is>
      </c>
      <c r="E22" s="2" t="inlineStr">
        <is>
          <t>Apply authority area inclusions/exclusions and maximum FAR</t>
        </is>
      </c>
      <c r="F22" s="2" t="inlineStr">
        <is>
          <t>[FAR ratio; GFA m2]</t>
        </is>
      </c>
      <c r="G22" s="2" t="inlineStr">
        <is>
          <t>R02 AD codes 2013; R04 accessibility; R17 DBC 2021 where Dubai; exact clause/credit: verify in project adoption register</t>
        </is>
      </c>
      <c r="H22" s="2" t="inlineStr">
        <is>
          <t>Reconcile regulated areas floor by floor with signed convention</t>
        </is>
      </c>
      <c r="I22" s="2" t="inlineStr">
        <is>
          <t>Architect / planning lead</t>
        </is>
      </c>
      <c r="J22" s="5" t="inlineStr">
        <is>
          <t>Pending screening</t>
        </is>
      </c>
      <c r="K22" s="5" t="inlineStr">
        <is>
          <t>Pending evidence</t>
        </is>
      </c>
      <c r="L22" s="5" t="inlineStr"/>
      <c r="M22" s="5" t="inlineStr"/>
      <c r="N22" s="5" t="inlineStr"/>
      <c r="O22" s="5" t="inlineStr"/>
      <c r="P22" s="5" t="inlineStr"/>
      <c r="Q22" s="5" t="inlineStr"/>
      <c r="R22" s="6" t="n"/>
      <c r="S22" s="5" t="inlineStr"/>
      <c r="T22" s="5" t="inlineStr"/>
      <c r="U22" s="5" t="inlineStr"/>
      <c r="V22" s="5" t="inlineStr"/>
      <c r="W22" s="8">
        <f>IF(J22="Pending screening","Pending screening",IF(J22="Not applicable",IF(AND(Q22&lt;&gt;"",R22&lt;&gt;"",S22&lt;&gt;"",U22&lt;&gt;""),"Not applicable","Pending evidence"),IF(J22&lt;&gt;"Required","Pending evidence",IF(K22="Deviation","Deviation",IF(AND(K22="Compliant",COUNTBLANK(L22:R22)=0,U22&lt;&gt;"",V22&lt;&gt;""),"Compliant","Pending evidence")))))</f>
        <v/>
      </c>
    </row>
    <row r="23" ht="56" customHeight="1">
      <c r="A23" s="2" t="inlineStr">
        <is>
          <t>AR-04</t>
        </is>
      </c>
      <c r="B23" s="2" t="inlineStr">
        <is>
          <t>Architecture</t>
        </is>
      </c>
      <c r="C23" s="2" t="inlineStr">
        <is>
          <t>S5</t>
        </is>
      </c>
      <c r="D23" s="2" t="inlineStr">
        <is>
          <t>FAR and regulated GFA</t>
        </is>
      </c>
      <c r="E23" s="2" t="inlineStr">
        <is>
          <t>Apply authority area inclusions/exclusions and maximum FAR</t>
        </is>
      </c>
      <c r="F23" s="2" t="inlineStr">
        <is>
          <t>[FAR ratio; GFA m2]</t>
        </is>
      </c>
      <c r="G23" s="2" t="inlineStr">
        <is>
          <t>R02 AD codes 2013; R04 accessibility; R17 DBC 2021 where Dubai; exact clause/credit: verify in project adoption register</t>
        </is>
      </c>
      <c r="H23" s="2" t="inlineStr">
        <is>
          <t>Reconcile regulated areas floor by floor with signed convention</t>
        </is>
      </c>
      <c r="I23" s="2" t="inlineStr">
        <is>
          <t>Architect / planning lead</t>
        </is>
      </c>
      <c r="J23" s="5" t="inlineStr">
        <is>
          <t>Pending screening</t>
        </is>
      </c>
      <c r="K23" s="5" t="inlineStr">
        <is>
          <t>Pending evidence</t>
        </is>
      </c>
      <c r="L23" s="5" t="inlineStr"/>
      <c r="M23" s="5" t="inlineStr"/>
      <c r="N23" s="5" t="inlineStr"/>
      <c r="O23" s="5" t="inlineStr"/>
      <c r="P23" s="5" t="inlineStr"/>
      <c r="Q23" s="5" t="inlineStr"/>
      <c r="R23" s="6" t="n"/>
      <c r="S23" s="5" t="inlineStr"/>
      <c r="T23" s="5" t="inlineStr"/>
      <c r="U23" s="5" t="inlineStr"/>
      <c r="V23" s="5" t="inlineStr"/>
      <c r="W23" s="8">
        <f>IF(J23="Pending screening","Pending screening",IF(J23="Not applicable",IF(AND(Q23&lt;&gt;"",R23&lt;&gt;"",S23&lt;&gt;"",U23&lt;&gt;""),"Not applicable","Pending evidence"),IF(J23&lt;&gt;"Required","Pending evidence",IF(K23="Deviation","Deviation",IF(AND(K23="Compliant",COUNTBLANK(L23:R23)=0,U23&lt;&gt;"",V23&lt;&gt;""),"Compliant","Pending evidence")))))</f>
        <v/>
      </c>
    </row>
    <row r="24" ht="56" customHeight="1">
      <c r="A24" s="2" t="inlineStr">
        <is>
          <t>AR-04</t>
        </is>
      </c>
      <c r="B24" s="2" t="inlineStr">
        <is>
          <t>Architecture</t>
        </is>
      </c>
      <c r="C24" s="2" t="inlineStr">
        <is>
          <t>S6</t>
        </is>
      </c>
      <c r="D24" s="2" t="inlineStr">
        <is>
          <t>FAR and regulated GFA</t>
        </is>
      </c>
      <c r="E24" s="2" t="inlineStr">
        <is>
          <t>Apply authority area inclusions/exclusions and maximum FAR</t>
        </is>
      </c>
      <c r="F24" s="2" t="inlineStr">
        <is>
          <t>[FAR ratio; GFA m2]</t>
        </is>
      </c>
      <c r="G24" s="2" t="inlineStr">
        <is>
          <t>R02 AD codes 2013; R04 accessibility; R17 DBC 2021 where Dubai; exact clause/credit: verify in project adoption register</t>
        </is>
      </c>
      <c r="H24" s="2" t="inlineStr">
        <is>
          <t>Reconcile regulated areas floor by floor with signed convention</t>
        </is>
      </c>
      <c r="I24" s="2" t="inlineStr">
        <is>
          <t>Architect / planning lead</t>
        </is>
      </c>
      <c r="J24" s="5" t="inlineStr">
        <is>
          <t>Pending screening</t>
        </is>
      </c>
      <c r="K24" s="5" t="inlineStr">
        <is>
          <t>Pending evidence</t>
        </is>
      </c>
      <c r="L24" s="5" t="inlineStr"/>
      <c r="M24" s="5" t="inlineStr"/>
      <c r="N24" s="5" t="inlineStr"/>
      <c r="O24" s="5" t="inlineStr"/>
      <c r="P24" s="5" t="inlineStr"/>
      <c r="Q24" s="5" t="inlineStr"/>
      <c r="R24" s="6" t="n"/>
      <c r="S24" s="5" t="inlineStr"/>
      <c r="T24" s="5" t="inlineStr"/>
      <c r="U24" s="5" t="inlineStr"/>
      <c r="V24" s="5" t="inlineStr"/>
      <c r="W24" s="8">
        <f>IF(J24="Pending screening","Pending screening",IF(J24="Not applicable",IF(AND(Q24&lt;&gt;"",R24&lt;&gt;"",S24&lt;&gt;"",U24&lt;&gt;""),"Not applicable","Pending evidence"),IF(J24&lt;&gt;"Required","Pending evidence",IF(K24="Deviation","Deviation",IF(AND(K24="Compliant",COUNTBLANK(L24:R24)=0,U24&lt;&gt;"",V24&lt;&gt;""),"Compliant","Pending evidence")))))</f>
        <v/>
      </c>
    </row>
    <row r="25" ht="56" customHeight="1">
      <c r="A25" s="2" t="inlineStr">
        <is>
          <t>AR-04</t>
        </is>
      </c>
      <c r="B25" s="2" t="inlineStr">
        <is>
          <t>Architecture</t>
        </is>
      </c>
      <c r="C25" s="2" t="inlineStr">
        <is>
          <t>S7</t>
        </is>
      </c>
      <c r="D25" s="2" t="inlineStr">
        <is>
          <t>FAR and regulated GFA</t>
        </is>
      </c>
      <c r="E25" s="2" t="inlineStr">
        <is>
          <t>Apply authority area inclusions/exclusions and maximum FAR</t>
        </is>
      </c>
      <c r="F25" s="2" t="inlineStr">
        <is>
          <t>[FAR ratio; GFA m2]</t>
        </is>
      </c>
      <c r="G25" s="2" t="inlineStr">
        <is>
          <t>R02 AD codes 2013; R04 accessibility; R17 DBC 2021 where Dubai; exact clause/credit: verify in project adoption register</t>
        </is>
      </c>
      <c r="H25" s="2" t="inlineStr">
        <is>
          <t>Reconcile regulated areas floor by floor with signed convention</t>
        </is>
      </c>
      <c r="I25" s="2" t="inlineStr">
        <is>
          <t>Architect / planning lead</t>
        </is>
      </c>
      <c r="J25" s="5" t="inlineStr">
        <is>
          <t>Pending screening</t>
        </is>
      </c>
      <c r="K25" s="5" t="inlineStr">
        <is>
          <t>Pending evidence</t>
        </is>
      </c>
      <c r="L25" s="5" t="inlineStr"/>
      <c r="M25" s="5" t="inlineStr"/>
      <c r="N25" s="5" t="inlineStr"/>
      <c r="O25" s="5" t="inlineStr"/>
      <c r="P25" s="5" t="inlineStr"/>
      <c r="Q25" s="5" t="inlineStr"/>
      <c r="R25" s="6" t="n"/>
      <c r="S25" s="5" t="inlineStr"/>
      <c r="T25" s="5" t="inlineStr"/>
      <c r="U25" s="5" t="inlineStr"/>
      <c r="V25" s="5" t="inlineStr"/>
      <c r="W25" s="8">
        <f>IF(J25="Pending screening","Pending screening",IF(J25="Not applicable",IF(AND(Q25&lt;&gt;"",R25&lt;&gt;"",S25&lt;&gt;"",U25&lt;&gt;""),"Not applicable","Pending evidence"),IF(J25&lt;&gt;"Required","Pending evidence",IF(K25="Deviation","Deviation",IF(AND(K25="Compliant",COUNTBLANK(L25:R25)=0,U25&lt;&gt;"",V25&lt;&gt;""),"Compliant","Pending evidence")))))</f>
        <v/>
      </c>
    </row>
    <row r="26" ht="56" customHeight="1">
      <c r="A26" s="2" t="inlineStr">
        <is>
          <t>AR-05</t>
        </is>
      </c>
      <c r="B26" s="2" t="inlineStr">
        <is>
          <t>Architecture</t>
        </is>
      </c>
      <c r="C26" s="2" t="inlineStr">
        <is>
          <t>S2</t>
        </is>
      </c>
      <c r="D26" s="2" t="inlineStr">
        <is>
          <t>BUA and client areas</t>
        </is>
      </c>
      <c r="E26" s="2" t="inlineStr">
        <is>
          <t>Keep BUA, usable/net areas separate from regulated GFA</t>
        </is>
      </c>
      <c r="F26" s="2" t="inlineStr">
        <is>
          <t>[BUA/NIA m2; efficiency %]</t>
        </is>
      </c>
      <c r="G26" s="2" t="inlineStr">
        <is>
          <t>R02 AD codes 2013; R04 accessibility; R17 DBC 2021 where Dubai; exact clause/credit: verify in project adoption register</t>
        </is>
      </c>
      <c r="H26" s="2" t="inlineStr">
        <is>
          <t>Reconcile brief and room/area schedules with all exclusions</t>
        </is>
      </c>
      <c r="I26" s="2" t="inlineStr">
        <is>
          <t>Architect / planning lead</t>
        </is>
      </c>
      <c r="J26" s="5" t="inlineStr">
        <is>
          <t>Pending screening</t>
        </is>
      </c>
      <c r="K26" s="5" t="inlineStr">
        <is>
          <t>Pending evidence</t>
        </is>
      </c>
      <c r="L26" s="5" t="inlineStr"/>
      <c r="M26" s="5" t="inlineStr"/>
      <c r="N26" s="5" t="inlineStr"/>
      <c r="O26" s="5" t="inlineStr"/>
      <c r="P26" s="5" t="inlineStr"/>
      <c r="Q26" s="5" t="inlineStr"/>
      <c r="R26" s="6" t="n"/>
      <c r="S26" s="5" t="inlineStr"/>
      <c r="T26" s="5" t="inlineStr"/>
      <c r="U26" s="5" t="inlineStr"/>
      <c r="V26" s="5" t="inlineStr"/>
      <c r="W26" s="8">
        <f>IF(J26="Pending screening","Pending screening",IF(J26="Not applicable",IF(AND(Q26&lt;&gt;"",R26&lt;&gt;"",S26&lt;&gt;"",U26&lt;&gt;""),"Not applicable","Pending evidence"),IF(J26&lt;&gt;"Required","Pending evidence",IF(K26="Deviation","Deviation",IF(AND(K26="Compliant",COUNTBLANK(L26:R26)=0,U26&lt;&gt;"",V26&lt;&gt;""),"Compliant","Pending evidence")))))</f>
        <v/>
      </c>
    </row>
    <row r="27" ht="56" customHeight="1">
      <c r="A27" s="2" t="inlineStr">
        <is>
          <t>AR-05</t>
        </is>
      </c>
      <c r="B27" s="2" t="inlineStr">
        <is>
          <t>Architecture</t>
        </is>
      </c>
      <c r="C27" s="2" t="inlineStr">
        <is>
          <t>S3</t>
        </is>
      </c>
      <c r="D27" s="2" t="inlineStr">
        <is>
          <t>BUA and client areas</t>
        </is>
      </c>
      <c r="E27" s="2" t="inlineStr">
        <is>
          <t>Keep BUA, usable/net areas separate from regulated GFA</t>
        </is>
      </c>
      <c r="F27" s="2" t="inlineStr">
        <is>
          <t>[BUA/NIA m2; efficiency %]</t>
        </is>
      </c>
      <c r="G27" s="2" t="inlineStr">
        <is>
          <t>R02 AD codes 2013; R04 accessibility; R17 DBC 2021 where Dubai; exact clause/credit: verify in project adoption register</t>
        </is>
      </c>
      <c r="H27" s="2" t="inlineStr">
        <is>
          <t>Reconcile brief and room/area schedules with all exclusions</t>
        </is>
      </c>
      <c r="I27" s="2" t="inlineStr">
        <is>
          <t>Architect / planning lead</t>
        </is>
      </c>
      <c r="J27" s="5" t="inlineStr">
        <is>
          <t>Pending screening</t>
        </is>
      </c>
      <c r="K27" s="5" t="inlineStr">
        <is>
          <t>Pending evidence</t>
        </is>
      </c>
      <c r="L27" s="5" t="inlineStr"/>
      <c r="M27" s="5" t="inlineStr"/>
      <c r="N27" s="5" t="inlineStr"/>
      <c r="O27" s="5" t="inlineStr"/>
      <c r="P27" s="5" t="inlineStr"/>
      <c r="Q27" s="5" t="inlineStr"/>
      <c r="R27" s="6" t="n"/>
      <c r="S27" s="5" t="inlineStr"/>
      <c r="T27" s="5" t="inlineStr"/>
      <c r="U27" s="5" t="inlineStr"/>
      <c r="V27" s="5" t="inlineStr"/>
      <c r="W27" s="8">
        <f>IF(J27="Pending screening","Pending screening",IF(J27="Not applicable",IF(AND(Q27&lt;&gt;"",R27&lt;&gt;"",S27&lt;&gt;"",U27&lt;&gt;""),"Not applicable","Pending evidence"),IF(J27&lt;&gt;"Required","Pending evidence",IF(K27="Deviation","Deviation",IF(AND(K27="Compliant",COUNTBLANK(L27:R27)=0,U27&lt;&gt;"",V27&lt;&gt;""),"Compliant","Pending evidence")))))</f>
        <v/>
      </c>
    </row>
    <row r="28" ht="56" customHeight="1">
      <c r="A28" s="2" t="inlineStr">
        <is>
          <t>AR-05</t>
        </is>
      </c>
      <c r="B28" s="2" t="inlineStr">
        <is>
          <t>Architecture</t>
        </is>
      </c>
      <c r="C28" s="2" t="inlineStr">
        <is>
          <t>S4</t>
        </is>
      </c>
      <c r="D28" s="2" t="inlineStr">
        <is>
          <t>BUA and client areas</t>
        </is>
      </c>
      <c r="E28" s="2" t="inlineStr">
        <is>
          <t>Keep BUA, usable/net areas separate from regulated GFA</t>
        </is>
      </c>
      <c r="F28" s="2" t="inlineStr">
        <is>
          <t>[BUA/NIA m2; efficiency %]</t>
        </is>
      </c>
      <c r="G28" s="2" t="inlineStr">
        <is>
          <t>R02 AD codes 2013; R04 accessibility; R17 DBC 2021 where Dubai; exact clause/credit: verify in project adoption register</t>
        </is>
      </c>
      <c r="H28" s="2" t="inlineStr">
        <is>
          <t>Reconcile brief and room/area schedules with all exclusions</t>
        </is>
      </c>
      <c r="I28" s="2" t="inlineStr">
        <is>
          <t>Architect / planning lead</t>
        </is>
      </c>
      <c r="J28" s="5" t="inlineStr">
        <is>
          <t>Pending screening</t>
        </is>
      </c>
      <c r="K28" s="5" t="inlineStr">
        <is>
          <t>Pending evidence</t>
        </is>
      </c>
      <c r="L28" s="5" t="inlineStr"/>
      <c r="M28" s="5" t="inlineStr"/>
      <c r="N28" s="5" t="inlineStr"/>
      <c r="O28" s="5" t="inlineStr"/>
      <c r="P28" s="5" t="inlineStr"/>
      <c r="Q28" s="5" t="inlineStr"/>
      <c r="R28" s="6" t="n"/>
      <c r="S28" s="5" t="inlineStr"/>
      <c r="T28" s="5" t="inlineStr"/>
      <c r="U28" s="5" t="inlineStr"/>
      <c r="V28" s="5" t="inlineStr"/>
      <c r="W28" s="8">
        <f>IF(J28="Pending screening","Pending screening",IF(J28="Not applicable",IF(AND(Q28&lt;&gt;"",R28&lt;&gt;"",S28&lt;&gt;"",U28&lt;&gt;""),"Not applicable","Pending evidence"),IF(J28&lt;&gt;"Required","Pending evidence",IF(K28="Deviation","Deviation",IF(AND(K28="Compliant",COUNTBLANK(L28:R28)=0,U28&lt;&gt;"",V28&lt;&gt;""),"Compliant","Pending evidence")))))</f>
        <v/>
      </c>
    </row>
    <row r="29" ht="56" customHeight="1">
      <c r="A29" s="2" t="inlineStr">
        <is>
          <t>AR-05</t>
        </is>
      </c>
      <c r="B29" s="2" t="inlineStr">
        <is>
          <t>Architecture</t>
        </is>
      </c>
      <c r="C29" s="2" t="inlineStr">
        <is>
          <t>S5</t>
        </is>
      </c>
      <c r="D29" s="2" t="inlineStr">
        <is>
          <t>BUA and client areas</t>
        </is>
      </c>
      <c r="E29" s="2" t="inlineStr">
        <is>
          <t>Keep BUA, usable/net areas separate from regulated GFA</t>
        </is>
      </c>
      <c r="F29" s="2" t="inlineStr">
        <is>
          <t>[BUA/NIA m2; efficiency %]</t>
        </is>
      </c>
      <c r="G29" s="2" t="inlineStr">
        <is>
          <t>R02 AD codes 2013; R04 accessibility; R17 DBC 2021 where Dubai; exact clause/credit: verify in project adoption register</t>
        </is>
      </c>
      <c r="H29" s="2" t="inlineStr">
        <is>
          <t>Reconcile brief and room/area schedules with all exclusions</t>
        </is>
      </c>
      <c r="I29" s="2" t="inlineStr">
        <is>
          <t>Architect / planning lead</t>
        </is>
      </c>
      <c r="J29" s="5" t="inlineStr">
        <is>
          <t>Pending screening</t>
        </is>
      </c>
      <c r="K29" s="5" t="inlineStr">
        <is>
          <t>Pending evidence</t>
        </is>
      </c>
      <c r="L29" s="5" t="inlineStr"/>
      <c r="M29" s="5" t="inlineStr"/>
      <c r="N29" s="5" t="inlineStr"/>
      <c r="O29" s="5" t="inlineStr"/>
      <c r="P29" s="5" t="inlineStr"/>
      <c r="Q29" s="5" t="inlineStr"/>
      <c r="R29" s="6" t="n"/>
      <c r="S29" s="5" t="inlineStr"/>
      <c r="T29" s="5" t="inlineStr"/>
      <c r="U29" s="5" t="inlineStr"/>
      <c r="V29" s="5" t="inlineStr"/>
      <c r="W29" s="8">
        <f>IF(J29="Pending screening","Pending screening",IF(J29="Not applicable",IF(AND(Q29&lt;&gt;"",R29&lt;&gt;"",S29&lt;&gt;"",U29&lt;&gt;""),"Not applicable","Pending evidence"),IF(J29&lt;&gt;"Required","Pending evidence",IF(K29="Deviation","Deviation",IF(AND(K29="Compliant",COUNTBLANK(L29:R29)=0,U29&lt;&gt;"",V29&lt;&gt;""),"Compliant","Pending evidence")))))</f>
        <v/>
      </c>
    </row>
    <row r="30" ht="56" customHeight="1">
      <c r="A30" s="2" t="inlineStr">
        <is>
          <t>AR-05</t>
        </is>
      </c>
      <c r="B30" s="2" t="inlineStr">
        <is>
          <t>Architecture</t>
        </is>
      </c>
      <c r="C30" s="2" t="inlineStr">
        <is>
          <t>S6</t>
        </is>
      </c>
      <c r="D30" s="2" t="inlineStr">
        <is>
          <t>BUA and client areas</t>
        </is>
      </c>
      <c r="E30" s="2" t="inlineStr">
        <is>
          <t>Keep BUA, usable/net areas separate from regulated GFA</t>
        </is>
      </c>
      <c r="F30" s="2" t="inlineStr">
        <is>
          <t>[BUA/NIA m2; efficiency %]</t>
        </is>
      </c>
      <c r="G30" s="2" t="inlineStr">
        <is>
          <t>R02 AD codes 2013; R04 accessibility; R17 DBC 2021 where Dubai; exact clause/credit: verify in project adoption register</t>
        </is>
      </c>
      <c r="H30" s="2" t="inlineStr">
        <is>
          <t>Reconcile brief and room/area schedules with all exclusions</t>
        </is>
      </c>
      <c r="I30" s="2" t="inlineStr">
        <is>
          <t>Architect / planning lead</t>
        </is>
      </c>
      <c r="J30" s="5" t="inlineStr">
        <is>
          <t>Pending screening</t>
        </is>
      </c>
      <c r="K30" s="5" t="inlineStr">
        <is>
          <t>Pending evidence</t>
        </is>
      </c>
      <c r="L30" s="5" t="inlineStr"/>
      <c r="M30" s="5" t="inlineStr"/>
      <c r="N30" s="5" t="inlineStr"/>
      <c r="O30" s="5" t="inlineStr"/>
      <c r="P30" s="5" t="inlineStr"/>
      <c r="Q30" s="5" t="inlineStr"/>
      <c r="R30" s="6" t="n"/>
      <c r="S30" s="5" t="inlineStr"/>
      <c r="T30" s="5" t="inlineStr"/>
      <c r="U30" s="5" t="inlineStr"/>
      <c r="V30" s="5" t="inlineStr"/>
      <c r="W30" s="8">
        <f>IF(J30="Pending screening","Pending screening",IF(J30="Not applicable",IF(AND(Q30&lt;&gt;"",R30&lt;&gt;"",S30&lt;&gt;"",U30&lt;&gt;""),"Not applicable","Pending evidence"),IF(J30&lt;&gt;"Required","Pending evidence",IF(K30="Deviation","Deviation",IF(AND(K30="Compliant",COUNTBLANK(L30:R30)=0,U30&lt;&gt;"",V30&lt;&gt;""),"Compliant","Pending evidence")))))</f>
        <v/>
      </c>
    </row>
    <row r="31" ht="56" customHeight="1">
      <c r="A31" s="2" t="inlineStr">
        <is>
          <t>AR-05</t>
        </is>
      </c>
      <c r="B31" s="2" t="inlineStr">
        <is>
          <t>Architecture</t>
        </is>
      </c>
      <c r="C31" s="2" t="inlineStr">
        <is>
          <t>S7</t>
        </is>
      </c>
      <c r="D31" s="2" t="inlineStr">
        <is>
          <t>BUA and client areas</t>
        </is>
      </c>
      <c r="E31" s="2" t="inlineStr">
        <is>
          <t>Keep BUA, usable/net areas separate from regulated GFA</t>
        </is>
      </c>
      <c r="F31" s="2" t="inlineStr">
        <is>
          <t>[BUA/NIA m2; efficiency %]</t>
        </is>
      </c>
      <c r="G31" s="2" t="inlineStr">
        <is>
          <t>R02 AD codes 2013; R04 accessibility; R17 DBC 2021 where Dubai; exact clause/credit: verify in project adoption register</t>
        </is>
      </c>
      <c r="H31" s="2" t="inlineStr">
        <is>
          <t>Reconcile brief and room/area schedules with all exclusions</t>
        </is>
      </c>
      <c r="I31" s="2" t="inlineStr">
        <is>
          <t>Architect / planning lead</t>
        </is>
      </c>
      <c r="J31" s="5" t="inlineStr">
        <is>
          <t>Pending screening</t>
        </is>
      </c>
      <c r="K31" s="5" t="inlineStr">
        <is>
          <t>Pending evidence</t>
        </is>
      </c>
      <c r="L31" s="5" t="inlineStr"/>
      <c r="M31" s="5" t="inlineStr"/>
      <c r="N31" s="5" t="inlineStr"/>
      <c r="O31" s="5" t="inlineStr"/>
      <c r="P31" s="5" t="inlineStr"/>
      <c r="Q31" s="5" t="inlineStr"/>
      <c r="R31" s="6" t="n"/>
      <c r="S31" s="5" t="inlineStr"/>
      <c r="T31" s="5" t="inlineStr"/>
      <c r="U31" s="5" t="inlineStr"/>
      <c r="V31" s="5" t="inlineStr"/>
      <c r="W31" s="8">
        <f>IF(J31="Pending screening","Pending screening",IF(J31="Not applicable",IF(AND(Q31&lt;&gt;"",R31&lt;&gt;"",S31&lt;&gt;"",U31&lt;&gt;""),"Not applicable","Pending evidence"),IF(J31&lt;&gt;"Required","Pending evidence",IF(K31="Deviation","Deviation",IF(AND(K31="Compliant",COUNTBLANK(L31:R31)=0,U31&lt;&gt;"",V31&lt;&gt;""),"Compliant","Pending evidence")))))</f>
        <v/>
      </c>
    </row>
    <row r="32" ht="56" customHeight="1">
      <c r="A32" s="2" t="inlineStr">
        <is>
          <t>AR-06</t>
        </is>
      </c>
      <c r="B32" s="2" t="inlineStr">
        <is>
          <t>Architecture</t>
        </is>
      </c>
      <c r="C32" s="2" t="inlineStr">
        <is>
          <t>S2</t>
        </is>
      </c>
      <c r="D32" s="2" t="inlineStr">
        <is>
          <t>Space standards</t>
        </is>
      </c>
      <c r="E32" s="2" t="inlineStr">
        <is>
          <t>Meet room areas, widths, adjacencies and space-per-person basis</t>
        </is>
      </c>
      <c r="F32" s="2" t="inlineStr">
        <is>
          <t>[m2/space; m; persons]</t>
        </is>
      </c>
      <c r="G32" s="2" t="inlineStr">
        <is>
          <t>R02 AD codes 2013; R04 accessibility; R17 DBC 2021 where Dubai; exact clause/credit: verify in project adoption register</t>
        </is>
      </c>
      <c r="H32" s="2" t="inlineStr">
        <is>
          <t>Room schedule and functional adjacency review</t>
        </is>
      </c>
      <c r="I32" s="2" t="inlineStr">
        <is>
          <t>Architect / planning lead</t>
        </is>
      </c>
      <c r="J32" s="5" t="inlineStr">
        <is>
          <t>Pending screening</t>
        </is>
      </c>
      <c r="K32" s="5" t="inlineStr">
        <is>
          <t>Pending evidence</t>
        </is>
      </c>
      <c r="L32" s="5" t="inlineStr"/>
      <c r="M32" s="5" t="inlineStr"/>
      <c r="N32" s="5" t="inlineStr"/>
      <c r="O32" s="5" t="inlineStr"/>
      <c r="P32" s="5" t="inlineStr"/>
      <c r="Q32" s="5" t="inlineStr"/>
      <c r="R32" s="6" t="n"/>
      <c r="S32" s="5" t="inlineStr"/>
      <c r="T32" s="5" t="inlineStr"/>
      <c r="U32" s="5" t="inlineStr"/>
      <c r="V32" s="5" t="inlineStr"/>
      <c r="W32" s="8">
        <f>IF(J32="Pending screening","Pending screening",IF(J32="Not applicable",IF(AND(Q32&lt;&gt;"",R32&lt;&gt;"",S32&lt;&gt;"",U32&lt;&gt;""),"Not applicable","Pending evidence"),IF(J32&lt;&gt;"Required","Pending evidence",IF(K32="Deviation","Deviation",IF(AND(K32="Compliant",COUNTBLANK(L32:R32)=0,U32&lt;&gt;"",V32&lt;&gt;""),"Compliant","Pending evidence")))))</f>
        <v/>
      </c>
    </row>
    <row r="33" ht="56" customHeight="1">
      <c r="A33" s="2" t="inlineStr">
        <is>
          <t>AR-06</t>
        </is>
      </c>
      <c r="B33" s="2" t="inlineStr">
        <is>
          <t>Architecture</t>
        </is>
      </c>
      <c r="C33" s="2" t="inlineStr">
        <is>
          <t>S3</t>
        </is>
      </c>
      <c r="D33" s="2" t="inlineStr">
        <is>
          <t>Space standards</t>
        </is>
      </c>
      <c r="E33" s="2" t="inlineStr">
        <is>
          <t>Meet room areas, widths, adjacencies and space-per-person basis</t>
        </is>
      </c>
      <c r="F33" s="2" t="inlineStr">
        <is>
          <t>[m2/space; m; persons]</t>
        </is>
      </c>
      <c r="G33" s="2" t="inlineStr">
        <is>
          <t>R02 AD codes 2013; R04 accessibility; R17 DBC 2021 where Dubai; exact clause/credit: verify in project adoption register</t>
        </is>
      </c>
      <c r="H33" s="2" t="inlineStr">
        <is>
          <t>Room schedule and functional adjacency review</t>
        </is>
      </c>
      <c r="I33" s="2" t="inlineStr">
        <is>
          <t>Architect / planning lead</t>
        </is>
      </c>
      <c r="J33" s="5" t="inlineStr">
        <is>
          <t>Pending screening</t>
        </is>
      </c>
      <c r="K33" s="5" t="inlineStr">
        <is>
          <t>Pending evidence</t>
        </is>
      </c>
      <c r="L33" s="5" t="inlineStr"/>
      <c r="M33" s="5" t="inlineStr"/>
      <c r="N33" s="5" t="inlineStr"/>
      <c r="O33" s="5" t="inlineStr"/>
      <c r="P33" s="5" t="inlineStr"/>
      <c r="Q33" s="5" t="inlineStr"/>
      <c r="R33" s="6" t="n"/>
      <c r="S33" s="5" t="inlineStr"/>
      <c r="T33" s="5" t="inlineStr"/>
      <c r="U33" s="5" t="inlineStr"/>
      <c r="V33" s="5" t="inlineStr"/>
      <c r="W33" s="8">
        <f>IF(J33="Pending screening","Pending screening",IF(J33="Not applicable",IF(AND(Q33&lt;&gt;"",R33&lt;&gt;"",S33&lt;&gt;"",U33&lt;&gt;""),"Not applicable","Pending evidence"),IF(J33&lt;&gt;"Required","Pending evidence",IF(K33="Deviation","Deviation",IF(AND(K33="Compliant",COUNTBLANK(L33:R33)=0,U33&lt;&gt;"",V33&lt;&gt;""),"Compliant","Pending evidence")))))</f>
        <v/>
      </c>
    </row>
    <row r="34" ht="56" customHeight="1">
      <c r="A34" s="2" t="inlineStr">
        <is>
          <t>AR-06</t>
        </is>
      </c>
      <c r="B34" s="2" t="inlineStr">
        <is>
          <t>Architecture</t>
        </is>
      </c>
      <c r="C34" s="2" t="inlineStr">
        <is>
          <t>S4</t>
        </is>
      </c>
      <c r="D34" s="2" t="inlineStr">
        <is>
          <t>Space standards</t>
        </is>
      </c>
      <c r="E34" s="2" t="inlineStr">
        <is>
          <t>Meet room areas, widths, adjacencies and space-per-person basis</t>
        </is>
      </c>
      <c r="F34" s="2" t="inlineStr">
        <is>
          <t>[m2/space; m; persons]</t>
        </is>
      </c>
      <c r="G34" s="2" t="inlineStr">
        <is>
          <t>R02 AD codes 2013; R04 accessibility; R17 DBC 2021 where Dubai; exact clause/credit: verify in project adoption register</t>
        </is>
      </c>
      <c r="H34" s="2" t="inlineStr">
        <is>
          <t>Room schedule and functional adjacency review</t>
        </is>
      </c>
      <c r="I34" s="2" t="inlineStr">
        <is>
          <t>Architect / planning lead</t>
        </is>
      </c>
      <c r="J34" s="5" t="inlineStr">
        <is>
          <t>Pending screening</t>
        </is>
      </c>
      <c r="K34" s="5" t="inlineStr">
        <is>
          <t>Pending evidence</t>
        </is>
      </c>
      <c r="L34" s="5" t="inlineStr"/>
      <c r="M34" s="5" t="inlineStr"/>
      <c r="N34" s="5" t="inlineStr"/>
      <c r="O34" s="5" t="inlineStr"/>
      <c r="P34" s="5" t="inlineStr"/>
      <c r="Q34" s="5" t="inlineStr"/>
      <c r="R34" s="6" t="n"/>
      <c r="S34" s="5" t="inlineStr"/>
      <c r="T34" s="5" t="inlineStr"/>
      <c r="U34" s="5" t="inlineStr"/>
      <c r="V34" s="5" t="inlineStr"/>
      <c r="W34" s="8">
        <f>IF(J34="Pending screening","Pending screening",IF(J34="Not applicable",IF(AND(Q34&lt;&gt;"",R34&lt;&gt;"",S34&lt;&gt;"",U34&lt;&gt;""),"Not applicable","Pending evidence"),IF(J34&lt;&gt;"Required","Pending evidence",IF(K34="Deviation","Deviation",IF(AND(K34="Compliant",COUNTBLANK(L34:R34)=0,U34&lt;&gt;"",V34&lt;&gt;""),"Compliant","Pending evidence")))))</f>
        <v/>
      </c>
    </row>
    <row r="35" ht="56" customHeight="1">
      <c r="A35" s="2" t="inlineStr">
        <is>
          <t>AR-06</t>
        </is>
      </c>
      <c r="B35" s="2" t="inlineStr">
        <is>
          <t>Architecture</t>
        </is>
      </c>
      <c r="C35" s="2" t="inlineStr">
        <is>
          <t>S5</t>
        </is>
      </c>
      <c r="D35" s="2" t="inlineStr">
        <is>
          <t>Space standards</t>
        </is>
      </c>
      <c r="E35" s="2" t="inlineStr">
        <is>
          <t>Meet room areas, widths, adjacencies and space-per-person basis</t>
        </is>
      </c>
      <c r="F35" s="2" t="inlineStr">
        <is>
          <t>[m2/space; m; persons]</t>
        </is>
      </c>
      <c r="G35" s="2" t="inlineStr">
        <is>
          <t>R02 AD codes 2013; R04 accessibility; R17 DBC 2021 where Dubai; exact clause/credit: verify in project adoption register</t>
        </is>
      </c>
      <c r="H35" s="2" t="inlineStr">
        <is>
          <t>Room schedule and functional adjacency review</t>
        </is>
      </c>
      <c r="I35" s="2" t="inlineStr">
        <is>
          <t>Architect / planning lead</t>
        </is>
      </c>
      <c r="J35" s="5" t="inlineStr">
        <is>
          <t>Pending screening</t>
        </is>
      </c>
      <c r="K35" s="5" t="inlineStr">
        <is>
          <t>Pending evidence</t>
        </is>
      </c>
      <c r="L35" s="5" t="inlineStr"/>
      <c r="M35" s="5" t="inlineStr"/>
      <c r="N35" s="5" t="inlineStr"/>
      <c r="O35" s="5" t="inlineStr"/>
      <c r="P35" s="5" t="inlineStr"/>
      <c r="Q35" s="5" t="inlineStr"/>
      <c r="R35" s="6" t="n"/>
      <c r="S35" s="5" t="inlineStr"/>
      <c r="T35" s="5" t="inlineStr"/>
      <c r="U35" s="5" t="inlineStr"/>
      <c r="V35" s="5" t="inlineStr"/>
      <c r="W35" s="8">
        <f>IF(J35="Pending screening","Pending screening",IF(J35="Not applicable",IF(AND(Q35&lt;&gt;"",R35&lt;&gt;"",S35&lt;&gt;"",U35&lt;&gt;""),"Not applicable","Pending evidence"),IF(J35&lt;&gt;"Required","Pending evidence",IF(K35="Deviation","Deviation",IF(AND(K35="Compliant",COUNTBLANK(L35:R35)=0,U35&lt;&gt;"",V35&lt;&gt;""),"Compliant","Pending evidence")))))</f>
        <v/>
      </c>
    </row>
    <row r="36" ht="56" customHeight="1">
      <c r="A36" s="2" t="inlineStr">
        <is>
          <t>AR-06</t>
        </is>
      </c>
      <c r="B36" s="2" t="inlineStr">
        <is>
          <t>Architecture</t>
        </is>
      </c>
      <c r="C36" s="2" t="inlineStr">
        <is>
          <t>S6</t>
        </is>
      </c>
      <c r="D36" s="2" t="inlineStr">
        <is>
          <t>Space standards</t>
        </is>
      </c>
      <c r="E36" s="2" t="inlineStr">
        <is>
          <t>Meet room areas, widths, adjacencies and space-per-person basis</t>
        </is>
      </c>
      <c r="F36" s="2" t="inlineStr">
        <is>
          <t>[m2/space; m; persons]</t>
        </is>
      </c>
      <c r="G36" s="2" t="inlineStr">
        <is>
          <t>R02 AD codes 2013; R04 accessibility; R17 DBC 2021 where Dubai; exact clause/credit: verify in project adoption register</t>
        </is>
      </c>
      <c r="H36" s="2" t="inlineStr">
        <is>
          <t>Room schedule and functional adjacency review</t>
        </is>
      </c>
      <c r="I36" s="2" t="inlineStr">
        <is>
          <t>Architect / planning lead</t>
        </is>
      </c>
      <c r="J36" s="5" t="inlineStr">
        <is>
          <t>Pending screening</t>
        </is>
      </c>
      <c r="K36" s="5" t="inlineStr">
        <is>
          <t>Pending evidence</t>
        </is>
      </c>
      <c r="L36" s="5" t="inlineStr"/>
      <c r="M36" s="5" t="inlineStr"/>
      <c r="N36" s="5" t="inlineStr"/>
      <c r="O36" s="5" t="inlineStr"/>
      <c r="P36" s="5" t="inlineStr"/>
      <c r="Q36" s="5" t="inlineStr"/>
      <c r="R36" s="6" t="n"/>
      <c r="S36" s="5" t="inlineStr"/>
      <c r="T36" s="5" t="inlineStr"/>
      <c r="U36" s="5" t="inlineStr"/>
      <c r="V36" s="5" t="inlineStr"/>
      <c r="W36" s="8">
        <f>IF(J36="Pending screening","Pending screening",IF(J36="Not applicable",IF(AND(Q36&lt;&gt;"",R36&lt;&gt;"",S36&lt;&gt;"",U36&lt;&gt;""),"Not applicable","Pending evidence"),IF(J36&lt;&gt;"Required","Pending evidence",IF(K36="Deviation","Deviation",IF(AND(K36="Compliant",COUNTBLANK(L36:R36)=0,U36&lt;&gt;"",V36&lt;&gt;""),"Compliant","Pending evidence")))))</f>
        <v/>
      </c>
    </row>
    <row r="37" ht="56" customHeight="1">
      <c r="A37" s="2" t="inlineStr">
        <is>
          <t>AR-06</t>
        </is>
      </c>
      <c r="B37" s="2" t="inlineStr">
        <is>
          <t>Architecture</t>
        </is>
      </c>
      <c r="C37" s="2" t="inlineStr">
        <is>
          <t>S7</t>
        </is>
      </c>
      <c r="D37" s="2" t="inlineStr">
        <is>
          <t>Space standards</t>
        </is>
      </c>
      <c r="E37" s="2" t="inlineStr">
        <is>
          <t>Meet room areas, widths, adjacencies and space-per-person basis</t>
        </is>
      </c>
      <c r="F37" s="2" t="inlineStr">
        <is>
          <t>[m2/space; m; persons]</t>
        </is>
      </c>
      <c r="G37" s="2" t="inlineStr">
        <is>
          <t>R02 AD codes 2013; R04 accessibility; R17 DBC 2021 where Dubai; exact clause/credit: verify in project adoption register</t>
        </is>
      </c>
      <c r="H37" s="2" t="inlineStr">
        <is>
          <t>Room schedule and functional adjacency review</t>
        </is>
      </c>
      <c r="I37" s="2" t="inlineStr">
        <is>
          <t>Architect / planning lead</t>
        </is>
      </c>
      <c r="J37" s="5" t="inlineStr">
        <is>
          <t>Pending screening</t>
        </is>
      </c>
      <c r="K37" s="5" t="inlineStr">
        <is>
          <t>Pending evidence</t>
        </is>
      </c>
      <c r="L37" s="5" t="inlineStr"/>
      <c r="M37" s="5" t="inlineStr"/>
      <c r="N37" s="5" t="inlineStr"/>
      <c r="O37" s="5" t="inlineStr"/>
      <c r="P37" s="5" t="inlineStr"/>
      <c r="Q37" s="5" t="inlineStr"/>
      <c r="R37" s="6" t="n"/>
      <c r="S37" s="5" t="inlineStr"/>
      <c r="T37" s="5" t="inlineStr"/>
      <c r="U37" s="5" t="inlineStr"/>
      <c r="V37" s="5" t="inlineStr"/>
      <c r="W37" s="8">
        <f>IF(J37="Pending screening","Pending screening",IF(J37="Not applicable",IF(AND(Q37&lt;&gt;"",R37&lt;&gt;"",S37&lt;&gt;"",U37&lt;&gt;""),"Not applicable","Pending evidence"),IF(J37&lt;&gt;"Required","Pending evidence",IF(K37="Deviation","Deviation",IF(AND(K37="Compliant",COUNTBLANK(L37:R37)=0,U37&lt;&gt;"",V37&lt;&gt;""),"Compliant","Pending evidence")))))</f>
        <v/>
      </c>
    </row>
    <row r="38" ht="56" customHeight="1">
      <c r="A38" s="2" t="inlineStr">
        <is>
          <t>AR-07</t>
        </is>
      </c>
      <c r="B38" s="2" t="inlineStr">
        <is>
          <t>Architecture</t>
        </is>
      </c>
      <c r="C38" s="2" t="inlineStr">
        <is>
          <t>S2</t>
        </is>
      </c>
      <c r="D38" s="2" t="inlineStr">
        <is>
          <t>Clear heights</t>
        </is>
      </c>
      <c r="E38" s="2" t="inlineStr">
        <is>
          <t>Meet finished clear heights and headroom including obstructions</t>
        </is>
      </c>
      <c r="F38" s="2" t="inlineStr">
        <is>
          <t>[m per space/route]</t>
        </is>
      </c>
      <c r="G38" s="2" t="inlineStr">
        <is>
          <t>R02 AD codes 2013; R04 accessibility; R17 DBC 2021 where Dubai; exact clause/credit: verify in project adoption register</t>
        </is>
      </c>
      <c r="H38" s="2" t="inlineStr">
        <is>
          <t>Dimensioned coordinated sections including finishes/services</t>
        </is>
      </c>
      <c r="I38" s="2" t="inlineStr">
        <is>
          <t>Architect / planning lead</t>
        </is>
      </c>
      <c r="J38" s="5" t="inlineStr">
        <is>
          <t>Pending screening</t>
        </is>
      </c>
      <c r="K38" s="5" t="inlineStr">
        <is>
          <t>Pending evidence</t>
        </is>
      </c>
      <c r="L38" s="5" t="inlineStr"/>
      <c r="M38" s="5" t="inlineStr"/>
      <c r="N38" s="5" t="inlineStr"/>
      <c r="O38" s="5" t="inlineStr"/>
      <c r="P38" s="5" t="inlineStr"/>
      <c r="Q38" s="5" t="inlineStr"/>
      <c r="R38" s="6" t="n"/>
      <c r="S38" s="5" t="inlineStr"/>
      <c r="T38" s="5" t="inlineStr"/>
      <c r="U38" s="5" t="inlineStr"/>
      <c r="V38" s="5" t="inlineStr"/>
      <c r="W38" s="8">
        <f>IF(J38="Pending screening","Pending screening",IF(J38="Not applicable",IF(AND(Q38&lt;&gt;"",R38&lt;&gt;"",S38&lt;&gt;"",U38&lt;&gt;""),"Not applicable","Pending evidence"),IF(J38&lt;&gt;"Required","Pending evidence",IF(K38="Deviation","Deviation",IF(AND(K38="Compliant",COUNTBLANK(L38:R38)=0,U38&lt;&gt;"",V38&lt;&gt;""),"Compliant","Pending evidence")))))</f>
        <v/>
      </c>
    </row>
    <row r="39" ht="56" customHeight="1">
      <c r="A39" s="2" t="inlineStr">
        <is>
          <t>AR-07</t>
        </is>
      </c>
      <c r="B39" s="2" t="inlineStr">
        <is>
          <t>Architecture</t>
        </is>
      </c>
      <c r="C39" s="2" t="inlineStr">
        <is>
          <t>S3</t>
        </is>
      </c>
      <c r="D39" s="2" t="inlineStr">
        <is>
          <t>Clear heights</t>
        </is>
      </c>
      <c r="E39" s="2" t="inlineStr">
        <is>
          <t>Meet finished clear heights and headroom including obstructions</t>
        </is>
      </c>
      <c r="F39" s="2" t="inlineStr">
        <is>
          <t>[m per space/route]</t>
        </is>
      </c>
      <c r="G39" s="2" t="inlineStr">
        <is>
          <t>R02 AD codes 2013; R04 accessibility; R17 DBC 2021 where Dubai; exact clause/credit: verify in project adoption register</t>
        </is>
      </c>
      <c r="H39" s="2" t="inlineStr">
        <is>
          <t>Dimensioned coordinated sections including finishes/services</t>
        </is>
      </c>
      <c r="I39" s="2" t="inlineStr">
        <is>
          <t>Architect / planning lead</t>
        </is>
      </c>
      <c r="J39" s="5" t="inlineStr">
        <is>
          <t>Pending screening</t>
        </is>
      </c>
      <c r="K39" s="5" t="inlineStr">
        <is>
          <t>Pending evidence</t>
        </is>
      </c>
      <c r="L39" s="5" t="inlineStr"/>
      <c r="M39" s="5" t="inlineStr"/>
      <c r="N39" s="5" t="inlineStr"/>
      <c r="O39" s="5" t="inlineStr"/>
      <c r="P39" s="5" t="inlineStr"/>
      <c r="Q39" s="5" t="inlineStr"/>
      <c r="R39" s="6" t="n"/>
      <c r="S39" s="5" t="inlineStr"/>
      <c r="T39" s="5" t="inlineStr"/>
      <c r="U39" s="5" t="inlineStr"/>
      <c r="V39" s="5" t="inlineStr"/>
      <c r="W39" s="8">
        <f>IF(J39="Pending screening","Pending screening",IF(J39="Not applicable",IF(AND(Q39&lt;&gt;"",R39&lt;&gt;"",S39&lt;&gt;"",U39&lt;&gt;""),"Not applicable","Pending evidence"),IF(J39&lt;&gt;"Required","Pending evidence",IF(K39="Deviation","Deviation",IF(AND(K39="Compliant",COUNTBLANK(L39:R39)=0,U39&lt;&gt;"",V39&lt;&gt;""),"Compliant","Pending evidence")))))</f>
        <v/>
      </c>
    </row>
    <row r="40" ht="56" customHeight="1">
      <c r="A40" s="2" t="inlineStr">
        <is>
          <t>AR-07</t>
        </is>
      </c>
      <c r="B40" s="2" t="inlineStr">
        <is>
          <t>Architecture</t>
        </is>
      </c>
      <c r="C40" s="2" t="inlineStr">
        <is>
          <t>S4</t>
        </is>
      </c>
      <c r="D40" s="2" t="inlineStr">
        <is>
          <t>Clear heights</t>
        </is>
      </c>
      <c r="E40" s="2" t="inlineStr">
        <is>
          <t>Meet finished clear heights and headroom including obstructions</t>
        </is>
      </c>
      <c r="F40" s="2" t="inlineStr">
        <is>
          <t>[m per space/route]</t>
        </is>
      </c>
      <c r="G40" s="2" t="inlineStr">
        <is>
          <t>R02 AD codes 2013; R04 accessibility; R17 DBC 2021 where Dubai; exact clause/credit: verify in project adoption register</t>
        </is>
      </c>
      <c r="H40" s="2" t="inlineStr">
        <is>
          <t>Dimensioned coordinated sections including finishes/services</t>
        </is>
      </c>
      <c r="I40" s="2" t="inlineStr">
        <is>
          <t>Architect / planning lead</t>
        </is>
      </c>
      <c r="J40" s="5" t="inlineStr">
        <is>
          <t>Pending screening</t>
        </is>
      </c>
      <c r="K40" s="5" t="inlineStr">
        <is>
          <t>Pending evidence</t>
        </is>
      </c>
      <c r="L40" s="5" t="inlineStr"/>
      <c r="M40" s="5" t="inlineStr"/>
      <c r="N40" s="5" t="inlineStr"/>
      <c r="O40" s="5" t="inlineStr"/>
      <c r="P40" s="5" t="inlineStr"/>
      <c r="Q40" s="5" t="inlineStr"/>
      <c r="R40" s="6" t="n"/>
      <c r="S40" s="5" t="inlineStr"/>
      <c r="T40" s="5" t="inlineStr"/>
      <c r="U40" s="5" t="inlineStr"/>
      <c r="V40" s="5" t="inlineStr"/>
      <c r="W40" s="8">
        <f>IF(J40="Pending screening","Pending screening",IF(J40="Not applicable",IF(AND(Q40&lt;&gt;"",R40&lt;&gt;"",S40&lt;&gt;"",U40&lt;&gt;""),"Not applicable","Pending evidence"),IF(J40&lt;&gt;"Required","Pending evidence",IF(K40="Deviation","Deviation",IF(AND(K40="Compliant",COUNTBLANK(L40:R40)=0,U40&lt;&gt;"",V40&lt;&gt;""),"Compliant","Pending evidence")))))</f>
        <v/>
      </c>
    </row>
    <row r="41" ht="56" customHeight="1">
      <c r="A41" s="2" t="inlineStr">
        <is>
          <t>AR-07</t>
        </is>
      </c>
      <c r="B41" s="2" t="inlineStr">
        <is>
          <t>Architecture</t>
        </is>
      </c>
      <c r="C41" s="2" t="inlineStr">
        <is>
          <t>S5</t>
        </is>
      </c>
      <c r="D41" s="2" t="inlineStr">
        <is>
          <t>Clear heights</t>
        </is>
      </c>
      <c r="E41" s="2" t="inlineStr">
        <is>
          <t>Meet finished clear heights and headroom including obstructions</t>
        </is>
      </c>
      <c r="F41" s="2" t="inlineStr">
        <is>
          <t>[m per space/route]</t>
        </is>
      </c>
      <c r="G41" s="2" t="inlineStr">
        <is>
          <t>R02 AD codes 2013; R04 accessibility; R17 DBC 2021 where Dubai; exact clause/credit: verify in project adoption register</t>
        </is>
      </c>
      <c r="H41" s="2" t="inlineStr">
        <is>
          <t>Dimensioned coordinated sections including finishes/services</t>
        </is>
      </c>
      <c r="I41" s="2" t="inlineStr">
        <is>
          <t>Architect / planning lead</t>
        </is>
      </c>
      <c r="J41" s="5" t="inlineStr">
        <is>
          <t>Pending screening</t>
        </is>
      </c>
      <c r="K41" s="5" t="inlineStr">
        <is>
          <t>Pending evidence</t>
        </is>
      </c>
      <c r="L41" s="5" t="inlineStr"/>
      <c r="M41" s="5" t="inlineStr"/>
      <c r="N41" s="5" t="inlineStr"/>
      <c r="O41" s="5" t="inlineStr"/>
      <c r="P41" s="5" t="inlineStr"/>
      <c r="Q41" s="5" t="inlineStr"/>
      <c r="R41" s="6" t="n"/>
      <c r="S41" s="5" t="inlineStr"/>
      <c r="T41" s="5" t="inlineStr"/>
      <c r="U41" s="5" t="inlineStr"/>
      <c r="V41" s="5" t="inlineStr"/>
      <c r="W41" s="8">
        <f>IF(J41="Pending screening","Pending screening",IF(J41="Not applicable",IF(AND(Q41&lt;&gt;"",R41&lt;&gt;"",S41&lt;&gt;"",U41&lt;&gt;""),"Not applicable","Pending evidence"),IF(J41&lt;&gt;"Required","Pending evidence",IF(K41="Deviation","Deviation",IF(AND(K41="Compliant",COUNTBLANK(L41:R41)=0,U41&lt;&gt;"",V41&lt;&gt;""),"Compliant","Pending evidence")))))</f>
        <v/>
      </c>
    </row>
    <row r="42" ht="56" customHeight="1">
      <c r="A42" s="2" t="inlineStr">
        <is>
          <t>AR-07</t>
        </is>
      </c>
      <c r="B42" s="2" t="inlineStr">
        <is>
          <t>Architecture</t>
        </is>
      </c>
      <c r="C42" s="2" t="inlineStr">
        <is>
          <t>S6</t>
        </is>
      </c>
      <c r="D42" s="2" t="inlineStr">
        <is>
          <t>Clear heights</t>
        </is>
      </c>
      <c r="E42" s="2" t="inlineStr">
        <is>
          <t>Meet finished clear heights and headroom including obstructions</t>
        </is>
      </c>
      <c r="F42" s="2" t="inlineStr">
        <is>
          <t>[m per space/route]</t>
        </is>
      </c>
      <c r="G42" s="2" t="inlineStr">
        <is>
          <t>R02 AD codes 2013; R04 accessibility; R17 DBC 2021 where Dubai; exact clause/credit: verify in project adoption register</t>
        </is>
      </c>
      <c r="H42" s="2" t="inlineStr">
        <is>
          <t>Dimensioned coordinated sections including finishes/services</t>
        </is>
      </c>
      <c r="I42" s="2" t="inlineStr">
        <is>
          <t>Architect / planning lead</t>
        </is>
      </c>
      <c r="J42" s="5" t="inlineStr">
        <is>
          <t>Pending screening</t>
        </is>
      </c>
      <c r="K42" s="5" t="inlineStr">
        <is>
          <t>Pending evidence</t>
        </is>
      </c>
      <c r="L42" s="5" t="inlineStr"/>
      <c r="M42" s="5" t="inlineStr"/>
      <c r="N42" s="5" t="inlineStr"/>
      <c r="O42" s="5" t="inlineStr"/>
      <c r="P42" s="5" t="inlineStr"/>
      <c r="Q42" s="5" t="inlineStr"/>
      <c r="R42" s="6" t="n"/>
      <c r="S42" s="5" t="inlineStr"/>
      <c r="T42" s="5" t="inlineStr"/>
      <c r="U42" s="5" t="inlineStr"/>
      <c r="V42" s="5" t="inlineStr"/>
      <c r="W42" s="8">
        <f>IF(J42="Pending screening","Pending screening",IF(J42="Not applicable",IF(AND(Q42&lt;&gt;"",R42&lt;&gt;"",S42&lt;&gt;"",U42&lt;&gt;""),"Not applicable","Pending evidence"),IF(J42&lt;&gt;"Required","Pending evidence",IF(K42="Deviation","Deviation",IF(AND(K42="Compliant",COUNTBLANK(L42:R42)=0,U42&lt;&gt;"",V42&lt;&gt;""),"Compliant","Pending evidence")))))</f>
        <v/>
      </c>
    </row>
    <row r="43" ht="56" customHeight="1">
      <c r="A43" s="2" t="inlineStr">
        <is>
          <t>AR-07</t>
        </is>
      </c>
      <c r="B43" s="2" t="inlineStr">
        <is>
          <t>Architecture</t>
        </is>
      </c>
      <c r="C43" s="2" t="inlineStr">
        <is>
          <t>S7</t>
        </is>
      </c>
      <c r="D43" s="2" t="inlineStr">
        <is>
          <t>Clear heights</t>
        </is>
      </c>
      <c r="E43" s="2" t="inlineStr">
        <is>
          <t>Meet finished clear heights and headroom including obstructions</t>
        </is>
      </c>
      <c r="F43" s="2" t="inlineStr">
        <is>
          <t>[m per space/route]</t>
        </is>
      </c>
      <c r="G43" s="2" t="inlineStr">
        <is>
          <t>R02 AD codes 2013; R04 accessibility; R17 DBC 2021 where Dubai; exact clause/credit: verify in project adoption register</t>
        </is>
      </c>
      <c r="H43" s="2" t="inlineStr">
        <is>
          <t>Dimensioned coordinated sections including finishes/services</t>
        </is>
      </c>
      <c r="I43" s="2" t="inlineStr">
        <is>
          <t>Architect / planning lead</t>
        </is>
      </c>
      <c r="J43" s="5" t="inlineStr">
        <is>
          <t>Pending screening</t>
        </is>
      </c>
      <c r="K43" s="5" t="inlineStr">
        <is>
          <t>Pending evidence</t>
        </is>
      </c>
      <c r="L43" s="5" t="inlineStr"/>
      <c r="M43" s="5" t="inlineStr"/>
      <c r="N43" s="5" t="inlineStr"/>
      <c r="O43" s="5" t="inlineStr"/>
      <c r="P43" s="5" t="inlineStr"/>
      <c r="Q43" s="5" t="inlineStr"/>
      <c r="R43" s="6" t="n"/>
      <c r="S43" s="5" t="inlineStr"/>
      <c r="T43" s="5" t="inlineStr"/>
      <c r="U43" s="5" t="inlineStr"/>
      <c r="V43" s="5" t="inlineStr"/>
      <c r="W43" s="8">
        <f>IF(J43="Pending screening","Pending screening",IF(J43="Not applicable",IF(AND(Q43&lt;&gt;"",R43&lt;&gt;"",S43&lt;&gt;"",U43&lt;&gt;""),"Not applicable","Pending evidence"),IF(J43&lt;&gt;"Required","Pending evidence",IF(K43="Deviation","Deviation",IF(AND(K43="Compliant",COUNTBLANK(L43:R43)=0,U43&lt;&gt;"",V43&lt;&gt;""),"Compliant","Pending evidence")))))</f>
        <v/>
      </c>
    </row>
    <row r="44" ht="56" customHeight="1">
      <c r="A44" s="2" t="inlineStr">
        <is>
          <t>AR-08</t>
        </is>
      </c>
      <c r="B44" s="2" t="inlineStr">
        <is>
          <t>Architecture</t>
        </is>
      </c>
      <c r="C44" s="2" t="inlineStr">
        <is>
          <t>S2</t>
        </is>
      </c>
      <c r="D44" s="2" t="inlineStr">
        <is>
          <t>Parking and loading</t>
        </is>
      </c>
      <c r="E44" s="2" t="inlineStr">
        <is>
          <t>Meet approved parking, accessible/EV/cycle/loading provision</t>
        </is>
      </c>
      <c r="F44" s="2" t="inlineStr">
        <is>
          <t>[ratio; spaces; bay m]</t>
        </is>
      </c>
      <c r="G44" s="2" t="inlineStr">
        <is>
          <t>R02 AD codes 2013; R04 accessibility; R17 DBC 2021 where Dubai; exact clause/credit: verify in project adoption register</t>
        </is>
      </c>
      <c r="H44" s="2" t="inlineStr">
        <is>
          <t>Demand, geometry, swept paths and traffic approval reconciliation</t>
        </is>
      </c>
      <c r="I44" s="2" t="inlineStr">
        <is>
          <t>Architect / planning lead</t>
        </is>
      </c>
      <c r="J44" s="5" t="inlineStr">
        <is>
          <t>Pending screening</t>
        </is>
      </c>
      <c r="K44" s="5" t="inlineStr">
        <is>
          <t>Pending evidence</t>
        </is>
      </c>
      <c r="L44" s="5" t="inlineStr"/>
      <c r="M44" s="5" t="inlineStr"/>
      <c r="N44" s="5" t="inlineStr"/>
      <c r="O44" s="5" t="inlineStr"/>
      <c r="P44" s="5" t="inlineStr"/>
      <c r="Q44" s="5" t="inlineStr"/>
      <c r="R44" s="6" t="n"/>
      <c r="S44" s="5" t="inlineStr"/>
      <c r="T44" s="5" t="inlineStr"/>
      <c r="U44" s="5" t="inlineStr"/>
      <c r="V44" s="5" t="inlineStr"/>
      <c r="W44" s="8">
        <f>IF(J44="Pending screening","Pending screening",IF(J44="Not applicable",IF(AND(Q44&lt;&gt;"",R44&lt;&gt;"",S44&lt;&gt;"",U44&lt;&gt;""),"Not applicable","Pending evidence"),IF(J44&lt;&gt;"Required","Pending evidence",IF(K44="Deviation","Deviation",IF(AND(K44="Compliant",COUNTBLANK(L44:R44)=0,U44&lt;&gt;"",V44&lt;&gt;""),"Compliant","Pending evidence")))))</f>
        <v/>
      </c>
    </row>
    <row r="45" ht="56" customHeight="1">
      <c r="A45" s="2" t="inlineStr">
        <is>
          <t>AR-08</t>
        </is>
      </c>
      <c r="B45" s="2" t="inlineStr">
        <is>
          <t>Architecture</t>
        </is>
      </c>
      <c r="C45" s="2" t="inlineStr">
        <is>
          <t>S3</t>
        </is>
      </c>
      <c r="D45" s="2" t="inlineStr">
        <is>
          <t>Parking and loading</t>
        </is>
      </c>
      <c r="E45" s="2" t="inlineStr">
        <is>
          <t>Meet approved parking, accessible/EV/cycle/loading provision</t>
        </is>
      </c>
      <c r="F45" s="2" t="inlineStr">
        <is>
          <t>[ratio; spaces; bay m]</t>
        </is>
      </c>
      <c r="G45" s="2" t="inlineStr">
        <is>
          <t>R02 AD codes 2013; R04 accessibility; R17 DBC 2021 where Dubai; exact clause/credit: verify in project adoption register</t>
        </is>
      </c>
      <c r="H45" s="2" t="inlineStr">
        <is>
          <t>Demand, geometry, swept paths and traffic approval reconciliation</t>
        </is>
      </c>
      <c r="I45" s="2" t="inlineStr">
        <is>
          <t>Architect / planning lead</t>
        </is>
      </c>
      <c r="J45" s="5" t="inlineStr">
        <is>
          <t>Pending screening</t>
        </is>
      </c>
      <c r="K45" s="5" t="inlineStr">
        <is>
          <t>Pending evidence</t>
        </is>
      </c>
      <c r="L45" s="5" t="inlineStr"/>
      <c r="M45" s="5" t="inlineStr"/>
      <c r="N45" s="5" t="inlineStr"/>
      <c r="O45" s="5" t="inlineStr"/>
      <c r="P45" s="5" t="inlineStr"/>
      <c r="Q45" s="5" t="inlineStr"/>
      <c r="R45" s="6" t="n"/>
      <c r="S45" s="5" t="inlineStr"/>
      <c r="T45" s="5" t="inlineStr"/>
      <c r="U45" s="5" t="inlineStr"/>
      <c r="V45" s="5" t="inlineStr"/>
      <c r="W45" s="8">
        <f>IF(J45="Pending screening","Pending screening",IF(J45="Not applicable",IF(AND(Q45&lt;&gt;"",R45&lt;&gt;"",S45&lt;&gt;"",U45&lt;&gt;""),"Not applicable","Pending evidence"),IF(J45&lt;&gt;"Required","Pending evidence",IF(K45="Deviation","Deviation",IF(AND(K45="Compliant",COUNTBLANK(L45:R45)=0,U45&lt;&gt;"",V45&lt;&gt;""),"Compliant","Pending evidence")))))</f>
        <v/>
      </c>
    </row>
    <row r="46" ht="56" customHeight="1">
      <c r="A46" s="2" t="inlineStr">
        <is>
          <t>AR-08</t>
        </is>
      </c>
      <c r="B46" s="2" t="inlineStr">
        <is>
          <t>Architecture</t>
        </is>
      </c>
      <c r="C46" s="2" t="inlineStr">
        <is>
          <t>S4</t>
        </is>
      </c>
      <c r="D46" s="2" t="inlineStr">
        <is>
          <t>Parking and loading</t>
        </is>
      </c>
      <c r="E46" s="2" t="inlineStr">
        <is>
          <t>Meet approved parking, accessible/EV/cycle/loading provision</t>
        </is>
      </c>
      <c r="F46" s="2" t="inlineStr">
        <is>
          <t>[ratio; spaces; bay m]</t>
        </is>
      </c>
      <c r="G46" s="2" t="inlineStr">
        <is>
          <t>R02 AD codes 2013; R04 accessibility; R17 DBC 2021 where Dubai; exact clause/credit: verify in project adoption register</t>
        </is>
      </c>
      <c r="H46" s="2" t="inlineStr">
        <is>
          <t>Demand, geometry, swept paths and traffic approval reconciliation</t>
        </is>
      </c>
      <c r="I46" s="2" t="inlineStr">
        <is>
          <t>Architect / planning lead</t>
        </is>
      </c>
      <c r="J46" s="5" t="inlineStr">
        <is>
          <t>Pending screening</t>
        </is>
      </c>
      <c r="K46" s="5" t="inlineStr">
        <is>
          <t>Pending evidence</t>
        </is>
      </c>
      <c r="L46" s="5" t="inlineStr"/>
      <c r="M46" s="5" t="inlineStr"/>
      <c r="N46" s="5" t="inlineStr"/>
      <c r="O46" s="5" t="inlineStr"/>
      <c r="P46" s="5" t="inlineStr"/>
      <c r="Q46" s="5" t="inlineStr"/>
      <c r="R46" s="6" t="n"/>
      <c r="S46" s="5" t="inlineStr"/>
      <c r="T46" s="5" t="inlineStr"/>
      <c r="U46" s="5" t="inlineStr"/>
      <c r="V46" s="5" t="inlineStr"/>
      <c r="W46" s="8">
        <f>IF(J46="Pending screening","Pending screening",IF(J46="Not applicable",IF(AND(Q46&lt;&gt;"",R46&lt;&gt;"",S46&lt;&gt;"",U46&lt;&gt;""),"Not applicable","Pending evidence"),IF(J46&lt;&gt;"Required","Pending evidence",IF(K46="Deviation","Deviation",IF(AND(K46="Compliant",COUNTBLANK(L46:R46)=0,U46&lt;&gt;"",V46&lt;&gt;""),"Compliant","Pending evidence")))))</f>
        <v/>
      </c>
    </row>
    <row r="47" ht="56" customHeight="1">
      <c r="A47" s="2" t="inlineStr">
        <is>
          <t>AR-08</t>
        </is>
      </c>
      <c r="B47" s="2" t="inlineStr">
        <is>
          <t>Architecture</t>
        </is>
      </c>
      <c r="C47" s="2" t="inlineStr">
        <is>
          <t>S5</t>
        </is>
      </c>
      <c r="D47" s="2" t="inlineStr">
        <is>
          <t>Parking and loading</t>
        </is>
      </c>
      <c r="E47" s="2" t="inlineStr">
        <is>
          <t>Meet approved parking, accessible/EV/cycle/loading provision</t>
        </is>
      </c>
      <c r="F47" s="2" t="inlineStr">
        <is>
          <t>[ratio; spaces; bay m]</t>
        </is>
      </c>
      <c r="G47" s="2" t="inlineStr">
        <is>
          <t>R02 AD codes 2013; R04 accessibility; R17 DBC 2021 where Dubai; exact clause/credit: verify in project adoption register</t>
        </is>
      </c>
      <c r="H47" s="2" t="inlineStr">
        <is>
          <t>Demand, geometry, swept paths and traffic approval reconciliation</t>
        </is>
      </c>
      <c r="I47" s="2" t="inlineStr">
        <is>
          <t>Architect / planning lead</t>
        </is>
      </c>
      <c r="J47" s="5" t="inlineStr">
        <is>
          <t>Pending screening</t>
        </is>
      </c>
      <c r="K47" s="5" t="inlineStr">
        <is>
          <t>Pending evidence</t>
        </is>
      </c>
      <c r="L47" s="5" t="inlineStr"/>
      <c r="M47" s="5" t="inlineStr"/>
      <c r="N47" s="5" t="inlineStr"/>
      <c r="O47" s="5" t="inlineStr"/>
      <c r="P47" s="5" t="inlineStr"/>
      <c r="Q47" s="5" t="inlineStr"/>
      <c r="R47" s="6" t="n"/>
      <c r="S47" s="5" t="inlineStr"/>
      <c r="T47" s="5" t="inlineStr"/>
      <c r="U47" s="5" t="inlineStr"/>
      <c r="V47" s="5" t="inlineStr"/>
      <c r="W47" s="8">
        <f>IF(J47="Pending screening","Pending screening",IF(J47="Not applicable",IF(AND(Q47&lt;&gt;"",R47&lt;&gt;"",S47&lt;&gt;"",U47&lt;&gt;""),"Not applicable","Pending evidence"),IF(J47&lt;&gt;"Required","Pending evidence",IF(K47="Deviation","Deviation",IF(AND(K47="Compliant",COUNTBLANK(L47:R47)=0,U47&lt;&gt;"",V47&lt;&gt;""),"Compliant","Pending evidence")))))</f>
        <v/>
      </c>
    </row>
    <row r="48" ht="56" customHeight="1">
      <c r="A48" s="2" t="inlineStr">
        <is>
          <t>AR-08</t>
        </is>
      </c>
      <c r="B48" s="2" t="inlineStr">
        <is>
          <t>Architecture</t>
        </is>
      </c>
      <c r="C48" s="2" t="inlineStr">
        <is>
          <t>S6</t>
        </is>
      </c>
      <c r="D48" s="2" t="inlineStr">
        <is>
          <t>Parking and loading</t>
        </is>
      </c>
      <c r="E48" s="2" t="inlineStr">
        <is>
          <t>Meet approved parking, accessible/EV/cycle/loading provision</t>
        </is>
      </c>
      <c r="F48" s="2" t="inlineStr">
        <is>
          <t>[ratio; spaces; bay m]</t>
        </is>
      </c>
      <c r="G48" s="2" t="inlineStr">
        <is>
          <t>R02 AD codes 2013; R04 accessibility; R17 DBC 2021 where Dubai; exact clause/credit: verify in project adoption register</t>
        </is>
      </c>
      <c r="H48" s="2" t="inlineStr">
        <is>
          <t>Demand, geometry, swept paths and traffic approval reconciliation</t>
        </is>
      </c>
      <c r="I48" s="2" t="inlineStr">
        <is>
          <t>Architect / planning lead</t>
        </is>
      </c>
      <c r="J48" s="5" t="inlineStr">
        <is>
          <t>Pending screening</t>
        </is>
      </c>
      <c r="K48" s="5" t="inlineStr">
        <is>
          <t>Pending evidence</t>
        </is>
      </c>
      <c r="L48" s="5" t="inlineStr"/>
      <c r="M48" s="5" t="inlineStr"/>
      <c r="N48" s="5" t="inlineStr"/>
      <c r="O48" s="5" t="inlineStr"/>
      <c r="P48" s="5" t="inlineStr"/>
      <c r="Q48" s="5" t="inlineStr"/>
      <c r="R48" s="6" t="n"/>
      <c r="S48" s="5" t="inlineStr"/>
      <c r="T48" s="5" t="inlineStr"/>
      <c r="U48" s="5" t="inlineStr"/>
      <c r="V48" s="5" t="inlineStr"/>
      <c r="W48" s="8">
        <f>IF(J48="Pending screening","Pending screening",IF(J48="Not applicable",IF(AND(Q48&lt;&gt;"",R48&lt;&gt;"",S48&lt;&gt;"",U48&lt;&gt;""),"Not applicable","Pending evidence"),IF(J48&lt;&gt;"Required","Pending evidence",IF(K48="Deviation","Deviation",IF(AND(K48="Compliant",COUNTBLANK(L48:R48)=0,U48&lt;&gt;"",V48&lt;&gt;""),"Compliant","Pending evidence")))))</f>
        <v/>
      </c>
    </row>
    <row r="49" ht="56" customHeight="1">
      <c r="A49" s="2" t="inlineStr">
        <is>
          <t>AR-08</t>
        </is>
      </c>
      <c r="B49" s="2" t="inlineStr">
        <is>
          <t>Architecture</t>
        </is>
      </c>
      <c r="C49" s="2" t="inlineStr">
        <is>
          <t>S7</t>
        </is>
      </c>
      <c r="D49" s="2" t="inlineStr">
        <is>
          <t>Parking and loading</t>
        </is>
      </c>
      <c r="E49" s="2" t="inlineStr">
        <is>
          <t>Meet approved parking, accessible/EV/cycle/loading provision</t>
        </is>
      </c>
      <c r="F49" s="2" t="inlineStr">
        <is>
          <t>[ratio; spaces; bay m]</t>
        </is>
      </c>
      <c r="G49" s="2" t="inlineStr">
        <is>
          <t>R02 AD codes 2013; R04 accessibility; R17 DBC 2021 where Dubai; exact clause/credit: verify in project adoption register</t>
        </is>
      </c>
      <c r="H49" s="2" t="inlineStr">
        <is>
          <t>Demand, geometry, swept paths and traffic approval reconciliation</t>
        </is>
      </c>
      <c r="I49" s="2" t="inlineStr">
        <is>
          <t>Architect / planning lead</t>
        </is>
      </c>
      <c r="J49" s="5" t="inlineStr">
        <is>
          <t>Pending screening</t>
        </is>
      </c>
      <c r="K49" s="5" t="inlineStr">
        <is>
          <t>Pending evidence</t>
        </is>
      </c>
      <c r="L49" s="5" t="inlineStr"/>
      <c r="M49" s="5" t="inlineStr"/>
      <c r="N49" s="5" t="inlineStr"/>
      <c r="O49" s="5" t="inlineStr"/>
      <c r="P49" s="5" t="inlineStr"/>
      <c r="Q49" s="5" t="inlineStr"/>
      <c r="R49" s="6" t="n"/>
      <c r="S49" s="5" t="inlineStr"/>
      <c r="T49" s="5" t="inlineStr"/>
      <c r="U49" s="5" t="inlineStr"/>
      <c r="V49" s="5" t="inlineStr"/>
      <c r="W49" s="8">
        <f>IF(J49="Pending screening","Pending screening",IF(J49="Not applicable",IF(AND(Q49&lt;&gt;"",R49&lt;&gt;"",S49&lt;&gt;"",U49&lt;&gt;""),"Not applicable","Pending evidence"),IF(J49&lt;&gt;"Required","Pending evidence",IF(K49="Deviation","Deviation",IF(AND(K49="Compliant",COUNTBLANK(L49:R49)=0,U49&lt;&gt;"",V49&lt;&gt;""),"Compliant","Pending evidence")))))</f>
        <v/>
      </c>
    </row>
    <row r="50" ht="56" customHeight="1">
      <c r="A50" s="2" t="inlineStr">
        <is>
          <t>AR-09</t>
        </is>
      </c>
      <c r="B50" s="2" t="inlineStr">
        <is>
          <t>Architecture</t>
        </is>
      </c>
      <c r="C50" s="2" t="inlineStr">
        <is>
          <t>S2</t>
        </is>
      </c>
      <c r="D50" s="2" t="inlineStr">
        <is>
          <t>Accessible arrival and circulation</t>
        </is>
      </c>
      <c r="E50" s="2" t="inlineStr">
        <is>
          <t>Provide continuous accessible routes, entrances, doors and transitions</t>
        </is>
      </c>
      <c r="F50" s="2" t="inlineStr">
        <is>
          <t>[width m; slope/crossfall %; rise mm]</t>
        </is>
      </c>
      <c r="G50" s="2" t="inlineStr">
        <is>
          <t>R02 AD codes 2013; R04 accessibility; R17 DBC 2021 where Dubai; exact clause/credit: verify in project adoption register</t>
        </is>
      </c>
      <c r="H50" s="2" t="inlineStr">
        <is>
          <t>Whole-route dimensioned audit; model limits alone do not prove compliance</t>
        </is>
      </c>
      <c r="I50" s="2" t="inlineStr">
        <is>
          <t>Architect / planning lead</t>
        </is>
      </c>
      <c r="J50" s="5" t="inlineStr">
        <is>
          <t>Pending screening</t>
        </is>
      </c>
      <c r="K50" s="5" t="inlineStr">
        <is>
          <t>Pending evidence</t>
        </is>
      </c>
      <c r="L50" s="5" t="inlineStr"/>
      <c r="M50" s="5" t="inlineStr"/>
      <c r="N50" s="5" t="inlineStr"/>
      <c r="O50" s="5" t="inlineStr"/>
      <c r="P50" s="5" t="inlineStr"/>
      <c r="Q50" s="5" t="inlineStr"/>
      <c r="R50" s="6" t="n"/>
      <c r="S50" s="5" t="inlineStr"/>
      <c r="T50" s="5" t="inlineStr"/>
      <c r="U50" s="5" t="inlineStr"/>
      <c r="V50" s="5" t="inlineStr"/>
      <c r="W50" s="8">
        <f>IF(J50="Pending screening","Pending screening",IF(J50="Not applicable",IF(AND(Q50&lt;&gt;"",R50&lt;&gt;"",S50&lt;&gt;"",U50&lt;&gt;""),"Not applicable","Pending evidence"),IF(J50&lt;&gt;"Required","Pending evidence",IF(K50="Deviation","Deviation",IF(AND(K50="Compliant",COUNTBLANK(L50:R50)=0,U50&lt;&gt;"",V50&lt;&gt;""),"Compliant","Pending evidence")))))</f>
        <v/>
      </c>
    </row>
    <row r="51" ht="56" customHeight="1">
      <c r="A51" s="2" t="inlineStr">
        <is>
          <t>AR-09</t>
        </is>
      </c>
      <c r="B51" s="2" t="inlineStr">
        <is>
          <t>Architecture</t>
        </is>
      </c>
      <c r="C51" s="2" t="inlineStr">
        <is>
          <t>S3</t>
        </is>
      </c>
      <c r="D51" s="2" t="inlineStr">
        <is>
          <t>Accessible arrival and circulation</t>
        </is>
      </c>
      <c r="E51" s="2" t="inlineStr">
        <is>
          <t>Provide continuous accessible routes, entrances, doors and transitions</t>
        </is>
      </c>
      <c r="F51" s="2" t="inlineStr">
        <is>
          <t>[width m; slope/crossfall %; rise mm]</t>
        </is>
      </c>
      <c r="G51" s="2" t="inlineStr">
        <is>
          <t>R02 AD codes 2013; R04 accessibility; R17 DBC 2021 where Dubai; exact clause/credit: verify in project adoption register</t>
        </is>
      </c>
      <c r="H51" s="2" t="inlineStr">
        <is>
          <t>Whole-route dimensioned audit; model limits alone do not prove compliance</t>
        </is>
      </c>
      <c r="I51" s="2" t="inlineStr">
        <is>
          <t>Architect / planning lead</t>
        </is>
      </c>
      <c r="J51" s="5" t="inlineStr">
        <is>
          <t>Pending screening</t>
        </is>
      </c>
      <c r="K51" s="5" t="inlineStr">
        <is>
          <t>Pending evidence</t>
        </is>
      </c>
      <c r="L51" s="5" t="inlineStr"/>
      <c r="M51" s="5" t="inlineStr"/>
      <c r="N51" s="5" t="inlineStr"/>
      <c r="O51" s="5" t="inlineStr"/>
      <c r="P51" s="5" t="inlineStr"/>
      <c r="Q51" s="5" t="inlineStr"/>
      <c r="R51" s="6" t="n"/>
      <c r="S51" s="5" t="inlineStr"/>
      <c r="T51" s="5" t="inlineStr"/>
      <c r="U51" s="5" t="inlineStr"/>
      <c r="V51" s="5" t="inlineStr"/>
      <c r="W51" s="8">
        <f>IF(J51="Pending screening","Pending screening",IF(J51="Not applicable",IF(AND(Q51&lt;&gt;"",R51&lt;&gt;"",S51&lt;&gt;"",U51&lt;&gt;""),"Not applicable","Pending evidence"),IF(J51&lt;&gt;"Required","Pending evidence",IF(K51="Deviation","Deviation",IF(AND(K51="Compliant",COUNTBLANK(L51:R51)=0,U51&lt;&gt;"",V51&lt;&gt;""),"Compliant","Pending evidence")))))</f>
        <v/>
      </c>
    </row>
    <row r="52" ht="56" customHeight="1">
      <c r="A52" s="2" t="inlineStr">
        <is>
          <t>AR-09</t>
        </is>
      </c>
      <c r="B52" s="2" t="inlineStr">
        <is>
          <t>Architecture</t>
        </is>
      </c>
      <c r="C52" s="2" t="inlineStr">
        <is>
          <t>S4</t>
        </is>
      </c>
      <c r="D52" s="2" t="inlineStr">
        <is>
          <t>Accessible arrival and circulation</t>
        </is>
      </c>
      <c r="E52" s="2" t="inlineStr">
        <is>
          <t>Provide continuous accessible routes, entrances, doors and transitions</t>
        </is>
      </c>
      <c r="F52" s="2" t="inlineStr">
        <is>
          <t>[width m; slope/crossfall %; rise mm]</t>
        </is>
      </c>
      <c r="G52" s="2" t="inlineStr">
        <is>
          <t>R02 AD codes 2013; R04 accessibility; R17 DBC 2021 where Dubai; exact clause/credit: verify in project adoption register</t>
        </is>
      </c>
      <c r="H52" s="2" t="inlineStr">
        <is>
          <t>Whole-route dimensioned audit; model limits alone do not prove compliance</t>
        </is>
      </c>
      <c r="I52" s="2" t="inlineStr">
        <is>
          <t>Architect / planning lead</t>
        </is>
      </c>
      <c r="J52" s="5" t="inlineStr">
        <is>
          <t>Pending screening</t>
        </is>
      </c>
      <c r="K52" s="5" t="inlineStr">
        <is>
          <t>Pending evidence</t>
        </is>
      </c>
      <c r="L52" s="5" t="inlineStr"/>
      <c r="M52" s="5" t="inlineStr"/>
      <c r="N52" s="5" t="inlineStr"/>
      <c r="O52" s="5" t="inlineStr"/>
      <c r="P52" s="5" t="inlineStr"/>
      <c r="Q52" s="5" t="inlineStr"/>
      <c r="R52" s="6" t="n"/>
      <c r="S52" s="5" t="inlineStr"/>
      <c r="T52" s="5" t="inlineStr"/>
      <c r="U52" s="5" t="inlineStr"/>
      <c r="V52" s="5" t="inlineStr"/>
      <c r="W52" s="8">
        <f>IF(J52="Pending screening","Pending screening",IF(J52="Not applicable",IF(AND(Q52&lt;&gt;"",R52&lt;&gt;"",S52&lt;&gt;"",U52&lt;&gt;""),"Not applicable","Pending evidence"),IF(J52&lt;&gt;"Required","Pending evidence",IF(K52="Deviation","Deviation",IF(AND(K52="Compliant",COUNTBLANK(L52:R52)=0,U52&lt;&gt;"",V52&lt;&gt;""),"Compliant","Pending evidence")))))</f>
        <v/>
      </c>
    </row>
    <row r="53" ht="56" customHeight="1">
      <c r="A53" s="2" t="inlineStr">
        <is>
          <t>AR-09</t>
        </is>
      </c>
      <c r="B53" s="2" t="inlineStr">
        <is>
          <t>Architecture</t>
        </is>
      </c>
      <c r="C53" s="2" t="inlineStr">
        <is>
          <t>S5</t>
        </is>
      </c>
      <c r="D53" s="2" t="inlineStr">
        <is>
          <t>Accessible arrival and circulation</t>
        </is>
      </c>
      <c r="E53" s="2" t="inlineStr">
        <is>
          <t>Provide continuous accessible routes, entrances, doors and transitions</t>
        </is>
      </c>
      <c r="F53" s="2" t="inlineStr">
        <is>
          <t>[width m; slope/crossfall %; rise mm]</t>
        </is>
      </c>
      <c r="G53" s="2" t="inlineStr">
        <is>
          <t>R02 AD codes 2013; R04 accessibility; R17 DBC 2021 where Dubai; exact clause/credit: verify in project adoption register</t>
        </is>
      </c>
      <c r="H53" s="2" t="inlineStr">
        <is>
          <t>Whole-route dimensioned audit; model limits alone do not prove compliance</t>
        </is>
      </c>
      <c r="I53" s="2" t="inlineStr">
        <is>
          <t>Architect / planning lead</t>
        </is>
      </c>
      <c r="J53" s="5" t="inlineStr">
        <is>
          <t>Pending screening</t>
        </is>
      </c>
      <c r="K53" s="5" t="inlineStr">
        <is>
          <t>Pending evidence</t>
        </is>
      </c>
      <c r="L53" s="5" t="inlineStr"/>
      <c r="M53" s="5" t="inlineStr"/>
      <c r="N53" s="5" t="inlineStr"/>
      <c r="O53" s="5" t="inlineStr"/>
      <c r="P53" s="5" t="inlineStr"/>
      <c r="Q53" s="5" t="inlineStr"/>
      <c r="R53" s="6" t="n"/>
      <c r="S53" s="5" t="inlineStr"/>
      <c r="T53" s="5" t="inlineStr"/>
      <c r="U53" s="5" t="inlineStr"/>
      <c r="V53" s="5" t="inlineStr"/>
      <c r="W53" s="8">
        <f>IF(J53="Pending screening","Pending screening",IF(J53="Not applicable",IF(AND(Q53&lt;&gt;"",R53&lt;&gt;"",S53&lt;&gt;"",U53&lt;&gt;""),"Not applicable","Pending evidence"),IF(J53&lt;&gt;"Required","Pending evidence",IF(K53="Deviation","Deviation",IF(AND(K53="Compliant",COUNTBLANK(L53:R53)=0,U53&lt;&gt;"",V53&lt;&gt;""),"Compliant","Pending evidence")))))</f>
        <v/>
      </c>
    </row>
    <row r="54" ht="56" customHeight="1">
      <c r="A54" s="2" t="inlineStr">
        <is>
          <t>AR-09</t>
        </is>
      </c>
      <c r="B54" s="2" t="inlineStr">
        <is>
          <t>Architecture</t>
        </is>
      </c>
      <c r="C54" s="2" t="inlineStr">
        <is>
          <t>S6</t>
        </is>
      </c>
      <c r="D54" s="2" t="inlineStr">
        <is>
          <t>Accessible arrival and circulation</t>
        </is>
      </c>
      <c r="E54" s="2" t="inlineStr">
        <is>
          <t>Provide continuous accessible routes, entrances, doors and transitions</t>
        </is>
      </c>
      <c r="F54" s="2" t="inlineStr">
        <is>
          <t>[width m; slope/crossfall %; rise mm]</t>
        </is>
      </c>
      <c r="G54" s="2" t="inlineStr">
        <is>
          <t>R02 AD codes 2013; R04 accessibility; R17 DBC 2021 where Dubai; exact clause/credit: verify in project adoption register</t>
        </is>
      </c>
      <c r="H54" s="2" t="inlineStr">
        <is>
          <t>Whole-route dimensioned audit; model limits alone do not prove compliance</t>
        </is>
      </c>
      <c r="I54" s="2" t="inlineStr">
        <is>
          <t>Architect / planning lead</t>
        </is>
      </c>
      <c r="J54" s="5" t="inlineStr">
        <is>
          <t>Pending screening</t>
        </is>
      </c>
      <c r="K54" s="5" t="inlineStr">
        <is>
          <t>Pending evidence</t>
        </is>
      </c>
      <c r="L54" s="5" t="inlineStr"/>
      <c r="M54" s="5" t="inlineStr"/>
      <c r="N54" s="5" t="inlineStr"/>
      <c r="O54" s="5" t="inlineStr"/>
      <c r="P54" s="5" t="inlineStr"/>
      <c r="Q54" s="5" t="inlineStr"/>
      <c r="R54" s="6" t="n"/>
      <c r="S54" s="5" t="inlineStr"/>
      <c r="T54" s="5" t="inlineStr"/>
      <c r="U54" s="5" t="inlineStr"/>
      <c r="V54" s="5" t="inlineStr"/>
      <c r="W54" s="8">
        <f>IF(J54="Pending screening","Pending screening",IF(J54="Not applicable",IF(AND(Q54&lt;&gt;"",R54&lt;&gt;"",S54&lt;&gt;"",U54&lt;&gt;""),"Not applicable","Pending evidence"),IF(J54&lt;&gt;"Required","Pending evidence",IF(K54="Deviation","Deviation",IF(AND(K54="Compliant",COUNTBLANK(L54:R54)=0,U54&lt;&gt;"",V54&lt;&gt;""),"Compliant","Pending evidence")))))</f>
        <v/>
      </c>
    </row>
    <row r="55" ht="56" customHeight="1">
      <c r="A55" s="2" t="inlineStr">
        <is>
          <t>AR-09</t>
        </is>
      </c>
      <c r="B55" s="2" t="inlineStr">
        <is>
          <t>Architecture</t>
        </is>
      </c>
      <c r="C55" s="2" t="inlineStr">
        <is>
          <t>S7</t>
        </is>
      </c>
      <c r="D55" s="2" t="inlineStr">
        <is>
          <t>Accessible arrival and circulation</t>
        </is>
      </c>
      <c r="E55" s="2" t="inlineStr">
        <is>
          <t>Provide continuous accessible routes, entrances, doors and transitions</t>
        </is>
      </c>
      <c r="F55" s="2" t="inlineStr">
        <is>
          <t>[width m; slope/crossfall %; rise mm]</t>
        </is>
      </c>
      <c r="G55" s="2" t="inlineStr">
        <is>
          <t>R02 AD codes 2013; R04 accessibility; R17 DBC 2021 where Dubai; exact clause/credit: verify in project adoption register</t>
        </is>
      </c>
      <c r="H55" s="2" t="inlineStr">
        <is>
          <t>Whole-route dimensioned audit; model limits alone do not prove compliance</t>
        </is>
      </c>
      <c r="I55" s="2" t="inlineStr">
        <is>
          <t>Architect / planning lead</t>
        </is>
      </c>
      <c r="J55" s="5" t="inlineStr">
        <is>
          <t>Pending screening</t>
        </is>
      </c>
      <c r="K55" s="5" t="inlineStr">
        <is>
          <t>Pending evidence</t>
        </is>
      </c>
      <c r="L55" s="5" t="inlineStr"/>
      <c r="M55" s="5" t="inlineStr"/>
      <c r="N55" s="5" t="inlineStr"/>
      <c r="O55" s="5" t="inlineStr"/>
      <c r="P55" s="5" t="inlineStr"/>
      <c r="Q55" s="5" t="inlineStr"/>
      <c r="R55" s="6" t="n"/>
      <c r="S55" s="5" t="inlineStr"/>
      <c r="T55" s="5" t="inlineStr"/>
      <c r="U55" s="5" t="inlineStr"/>
      <c r="V55" s="5" t="inlineStr"/>
      <c r="W55" s="8">
        <f>IF(J55="Pending screening","Pending screening",IF(J55="Not applicable",IF(AND(Q55&lt;&gt;"",R55&lt;&gt;"",S55&lt;&gt;"",U55&lt;&gt;""),"Not applicable","Pending evidence"),IF(J55&lt;&gt;"Required","Pending evidence",IF(K55="Deviation","Deviation",IF(AND(K55="Compliant",COUNTBLANK(L55:R55)=0,U55&lt;&gt;"",V55&lt;&gt;""),"Compliant","Pending evidence")))))</f>
        <v/>
      </c>
    </row>
    <row r="56" ht="56" customHeight="1">
      <c r="A56" s="2" t="inlineStr">
        <is>
          <t>AR-10</t>
        </is>
      </c>
      <c r="B56" s="2" t="inlineStr">
        <is>
          <t>Architecture</t>
        </is>
      </c>
      <c r="C56" s="2" t="inlineStr">
        <is>
          <t>S2</t>
        </is>
      </c>
      <c r="D56" s="2" t="inlineStr">
        <is>
          <t>Accessible facilities and wayfinding</t>
        </is>
      </c>
      <c r="E56" s="2" t="inlineStr">
        <is>
          <t>Meet toilet, refuge, tactile, signage and assistance requirements</t>
        </is>
      </c>
      <c r="F56" s="2" t="inlineStr">
        <is>
          <t>[facilities; clearance/reach mm]</t>
        </is>
      </c>
      <c r="G56" s="2" t="inlineStr">
        <is>
          <t>R02 AD codes 2013; R04 accessibility; R17 DBC 2021 where Dubai; exact clause/credit: verify in project adoption register</t>
        </is>
      </c>
      <c r="H56" s="2" t="inlineStr">
        <is>
          <t>User-journey and competent accessibility review</t>
        </is>
      </c>
      <c r="I56" s="2" t="inlineStr">
        <is>
          <t>Architect / planning lead</t>
        </is>
      </c>
      <c r="J56" s="5" t="inlineStr">
        <is>
          <t>Pending screening</t>
        </is>
      </c>
      <c r="K56" s="5" t="inlineStr">
        <is>
          <t>Pending evidence</t>
        </is>
      </c>
      <c r="L56" s="5" t="inlineStr"/>
      <c r="M56" s="5" t="inlineStr"/>
      <c r="N56" s="5" t="inlineStr"/>
      <c r="O56" s="5" t="inlineStr"/>
      <c r="P56" s="5" t="inlineStr"/>
      <c r="Q56" s="5" t="inlineStr"/>
      <c r="R56" s="6" t="n"/>
      <c r="S56" s="5" t="inlineStr"/>
      <c r="T56" s="5" t="inlineStr"/>
      <c r="U56" s="5" t="inlineStr"/>
      <c r="V56" s="5" t="inlineStr"/>
      <c r="W56" s="8">
        <f>IF(J56="Pending screening","Pending screening",IF(J56="Not applicable",IF(AND(Q56&lt;&gt;"",R56&lt;&gt;"",S56&lt;&gt;"",U56&lt;&gt;""),"Not applicable","Pending evidence"),IF(J56&lt;&gt;"Required","Pending evidence",IF(K56="Deviation","Deviation",IF(AND(K56="Compliant",COUNTBLANK(L56:R56)=0,U56&lt;&gt;"",V56&lt;&gt;""),"Compliant","Pending evidence")))))</f>
        <v/>
      </c>
    </row>
    <row r="57" ht="56" customHeight="1">
      <c r="A57" s="2" t="inlineStr">
        <is>
          <t>AR-10</t>
        </is>
      </c>
      <c r="B57" s="2" t="inlineStr">
        <is>
          <t>Architecture</t>
        </is>
      </c>
      <c r="C57" s="2" t="inlineStr">
        <is>
          <t>S3</t>
        </is>
      </c>
      <c r="D57" s="2" t="inlineStr">
        <is>
          <t>Accessible facilities and wayfinding</t>
        </is>
      </c>
      <c r="E57" s="2" t="inlineStr">
        <is>
          <t>Meet toilet, refuge, tactile, signage and assistance requirements</t>
        </is>
      </c>
      <c r="F57" s="2" t="inlineStr">
        <is>
          <t>[facilities; clearance/reach mm]</t>
        </is>
      </c>
      <c r="G57" s="2" t="inlineStr">
        <is>
          <t>R02 AD codes 2013; R04 accessibility; R17 DBC 2021 where Dubai; exact clause/credit: verify in project adoption register</t>
        </is>
      </c>
      <c r="H57" s="2" t="inlineStr">
        <is>
          <t>User-journey and competent accessibility review</t>
        </is>
      </c>
      <c r="I57" s="2" t="inlineStr">
        <is>
          <t>Architect / planning lead</t>
        </is>
      </c>
      <c r="J57" s="5" t="inlineStr">
        <is>
          <t>Pending screening</t>
        </is>
      </c>
      <c r="K57" s="5" t="inlineStr">
        <is>
          <t>Pending evidence</t>
        </is>
      </c>
      <c r="L57" s="5" t="inlineStr"/>
      <c r="M57" s="5" t="inlineStr"/>
      <c r="N57" s="5" t="inlineStr"/>
      <c r="O57" s="5" t="inlineStr"/>
      <c r="P57" s="5" t="inlineStr"/>
      <c r="Q57" s="5" t="inlineStr"/>
      <c r="R57" s="6" t="n"/>
      <c r="S57" s="5" t="inlineStr"/>
      <c r="T57" s="5" t="inlineStr"/>
      <c r="U57" s="5" t="inlineStr"/>
      <c r="V57" s="5" t="inlineStr"/>
      <c r="W57" s="8">
        <f>IF(J57="Pending screening","Pending screening",IF(J57="Not applicable",IF(AND(Q57&lt;&gt;"",R57&lt;&gt;"",S57&lt;&gt;"",U57&lt;&gt;""),"Not applicable","Pending evidence"),IF(J57&lt;&gt;"Required","Pending evidence",IF(K57="Deviation","Deviation",IF(AND(K57="Compliant",COUNTBLANK(L57:R57)=0,U57&lt;&gt;"",V57&lt;&gt;""),"Compliant","Pending evidence")))))</f>
        <v/>
      </c>
    </row>
    <row r="58" ht="56" customHeight="1">
      <c r="A58" s="2" t="inlineStr">
        <is>
          <t>AR-10</t>
        </is>
      </c>
      <c r="B58" s="2" t="inlineStr">
        <is>
          <t>Architecture</t>
        </is>
      </c>
      <c r="C58" s="2" t="inlineStr">
        <is>
          <t>S4</t>
        </is>
      </c>
      <c r="D58" s="2" t="inlineStr">
        <is>
          <t>Accessible facilities and wayfinding</t>
        </is>
      </c>
      <c r="E58" s="2" t="inlineStr">
        <is>
          <t>Meet toilet, refuge, tactile, signage and assistance requirements</t>
        </is>
      </c>
      <c r="F58" s="2" t="inlineStr">
        <is>
          <t>[facilities; clearance/reach mm]</t>
        </is>
      </c>
      <c r="G58" s="2" t="inlineStr">
        <is>
          <t>R02 AD codes 2013; R04 accessibility; R17 DBC 2021 where Dubai; exact clause/credit: verify in project adoption register</t>
        </is>
      </c>
      <c r="H58" s="2" t="inlineStr">
        <is>
          <t>User-journey and competent accessibility review</t>
        </is>
      </c>
      <c r="I58" s="2" t="inlineStr">
        <is>
          <t>Architect / planning lead</t>
        </is>
      </c>
      <c r="J58" s="5" t="inlineStr">
        <is>
          <t>Pending screening</t>
        </is>
      </c>
      <c r="K58" s="5" t="inlineStr">
        <is>
          <t>Pending evidence</t>
        </is>
      </c>
      <c r="L58" s="5" t="inlineStr"/>
      <c r="M58" s="5" t="inlineStr"/>
      <c r="N58" s="5" t="inlineStr"/>
      <c r="O58" s="5" t="inlineStr"/>
      <c r="P58" s="5" t="inlineStr"/>
      <c r="Q58" s="5" t="inlineStr"/>
      <c r="R58" s="6" t="n"/>
      <c r="S58" s="5" t="inlineStr"/>
      <c r="T58" s="5" t="inlineStr"/>
      <c r="U58" s="5" t="inlineStr"/>
      <c r="V58" s="5" t="inlineStr"/>
      <c r="W58" s="8">
        <f>IF(J58="Pending screening","Pending screening",IF(J58="Not applicable",IF(AND(Q58&lt;&gt;"",R58&lt;&gt;"",S58&lt;&gt;"",U58&lt;&gt;""),"Not applicable","Pending evidence"),IF(J58&lt;&gt;"Required","Pending evidence",IF(K58="Deviation","Deviation",IF(AND(K58="Compliant",COUNTBLANK(L58:R58)=0,U58&lt;&gt;"",V58&lt;&gt;""),"Compliant","Pending evidence")))))</f>
        <v/>
      </c>
    </row>
    <row r="59" ht="56" customHeight="1">
      <c r="A59" s="2" t="inlineStr">
        <is>
          <t>AR-10</t>
        </is>
      </c>
      <c r="B59" s="2" t="inlineStr">
        <is>
          <t>Architecture</t>
        </is>
      </c>
      <c r="C59" s="2" t="inlineStr">
        <is>
          <t>S5</t>
        </is>
      </c>
      <c r="D59" s="2" t="inlineStr">
        <is>
          <t>Accessible facilities and wayfinding</t>
        </is>
      </c>
      <c r="E59" s="2" t="inlineStr">
        <is>
          <t>Meet toilet, refuge, tactile, signage and assistance requirements</t>
        </is>
      </c>
      <c r="F59" s="2" t="inlineStr">
        <is>
          <t>[facilities; clearance/reach mm]</t>
        </is>
      </c>
      <c r="G59" s="2" t="inlineStr">
        <is>
          <t>R02 AD codes 2013; R04 accessibility; R17 DBC 2021 where Dubai; exact clause/credit: verify in project adoption register</t>
        </is>
      </c>
      <c r="H59" s="2" t="inlineStr">
        <is>
          <t>User-journey and competent accessibility review</t>
        </is>
      </c>
      <c r="I59" s="2" t="inlineStr">
        <is>
          <t>Architect / planning lead</t>
        </is>
      </c>
      <c r="J59" s="5" t="inlineStr">
        <is>
          <t>Pending screening</t>
        </is>
      </c>
      <c r="K59" s="5" t="inlineStr">
        <is>
          <t>Pending evidence</t>
        </is>
      </c>
      <c r="L59" s="5" t="inlineStr"/>
      <c r="M59" s="5" t="inlineStr"/>
      <c r="N59" s="5" t="inlineStr"/>
      <c r="O59" s="5" t="inlineStr"/>
      <c r="P59" s="5" t="inlineStr"/>
      <c r="Q59" s="5" t="inlineStr"/>
      <c r="R59" s="6" t="n"/>
      <c r="S59" s="5" t="inlineStr"/>
      <c r="T59" s="5" t="inlineStr"/>
      <c r="U59" s="5" t="inlineStr"/>
      <c r="V59" s="5" t="inlineStr"/>
      <c r="W59" s="8">
        <f>IF(J59="Pending screening","Pending screening",IF(J59="Not applicable",IF(AND(Q59&lt;&gt;"",R59&lt;&gt;"",S59&lt;&gt;"",U59&lt;&gt;""),"Not applicable","Pending evidence"),IF(J59&lt;&gt;"Required","Pending evidence",IF(K59="Deviation","Deviation",IF(AND(K59="Compliant",COUNTBLANK(L59:R59)=0,U59&lt;&gt;"",V59&lt;&gt;""),"Compliant","Pending evidence")))))</f>
        <v/>
      </c>
    </row>
    <row r="60" ht="56" customHeight="1">
      <c r="A60" s="2" t="inlineStr">
        <is>
          <t>AR-10</t>
        </is>
      </c>
      <c r="B60" s="2" t="inlineStr">
        <is>
          <t>Architecture</t>
        </is>
      </c>
      <c r="C60" s="2" t="inlineStr">
        <is>
          <t>S6</t>
        </is>
      </c>
      <c r="D60" s="2" t="inlineStr">
        <is>
          <t>Accessible facilities and wayfinding</t>
        </is>
      </c>
      <c r="E60" s="2" t="inlineStr">
        <is>
          <t>Meet toilet, refuge, tactile, signage and assistance requirements</t>
        </is>
      </c>
      <c r="F60" s="2" t="inlineStr">
        <is>
          <t>[facilities; clearance/reach mm]</t>
        </is>
      </c>
      <c r="G60" s="2" t="inlineStr">
        <is>
          <t>R02 AD codes 2013; R04 accessibility; R17 DBC 2021 where Dubai; exact clause/credit: verify in project adoption register</t>
        </is>
      </c>
      <c r="H60" s="2" t="inlineStr">
        <is>
          <t>User-journey and competent accessibility review</t>
        </is>
      </c>
      <c r="I60" s="2" t="inlineStr">
        <is>
          <t>Architect / planning lead</t>
        </is>
      </c>
      <c r="J60" s="5" t="inlineStr">
        <is>
          <t>Pending screening</t>
        </is>
      </c>
      <c r="K60" s="5" t="inlineStr">
        <is>
          <t>Pending evidence</t>
        </is>
      </c>
      <c r="L60" s="5" t="inlineStr"/>
      <c r="M60" s="5" t="inlineStr"/>
      <c r="N60" s="5" t="inlineStr"/>
      <c r="O60" s="5" t="inlineStr"/>
      <c r="P60" s="5" t="inlineStr"/>
      <c r="Q60" s="5" t="inlineStr"/>
      <c r="R60" s="6" t="n"/>
      <c r="S60" s="5" t="inlineStr"/>
      <c r="T60" s="5" t="inlineStr"/>
      <c r="U60" s="5" t="inlineStr"/>
      <c r="V60" s="5" t="inlineStr"/>
      <c r="W60" s="8">
        <f>IF(J60="Pending screening","Pending screening",IF(J60="Not applicable",IF(AND(Q60&lt;&gt;"",R60&lt;&gt;"",S60&lt;&gt;"",U60&lt;&gt;""),"Not applicable","Pending evidence"),IF(J60&lt;&gt;"Required","Pending evidence",IF(K60="Deviation","Deviation",IF(AND(K60="Compliant",COUNTBLANK(L60:R60)=0,U60&lt;&gt;"",V60&lt;&gt;""),"Compliant","Pending evidence")))))</f>
        <v/>
      </c>
    </row>
    <row r="61" ht="56" customHeight="1">
      <c r="A61" s="2" t="inlineStr">
        <is>
          <t>AR-10</t>
        </is>
      </c>
      <c r="B61" s="2" t="inlineStr">
        <is>
          <t>Architecture</t>
        </is>
      </c>
      <c r="C61" s="2" t="inlineStr">
        <is>
          <t>S7</t>
        </is>
      </c>
      <c r="D61" s="2" t="inlineStr">
        <is>
          <t>Accessible facilities and wayfinding</t>
        </is>
      </c>
      <c r="E61" s="2" t="inlineStr">
        <is>
          <t>Meet toilet, refuge, tactile, signage and assistance requirements</t>
        </is>
      </c>
      <c r="F61" s="2" t="inlineStr">
        <is>
          <t>[facilities; clearance/reach mm]</t>
        </is>
      </c>
      <c r="G61" s="2" t="inlineStr">
        <is>
          <t>R02 AD codes 2013; R04 accessibility; R17 DBC 2021 where Dubai; exact clause/credit: verify in project adoption register</t>
        </is>
      </c>
      <c r="H61" s="2" t="inlineStr">
        <is>
          <t>User-journey and competent accessibility review</t>
        </is>
      </c>
      <c r="I61" s="2" t="inlineStr">
        <is>
          <t>Architect / planning lead</t>
        </is>
      </c>
      <c r="J61" s="5" t="inlineStr">
        <is>
          <t>Pending screening</t>
        </is>
      </c>
      <c r="K61" s="5" t="inlineStr">
        <is>
          <t>Pending evidence</t>
        </is>
      </c>
      <c r="L61" s="5" t="inlineStr"/>
      <c r="M61" s="5" t="inlineStr"/>
      <c r="N61" s="5" t="inlineStr"/>
      <c r="O61" s="5" t="inlineStr"/>
      <c r="P61" s="5" t="inlineStr"/>
      <c r="Q61" s="5" t="inlineStr"/>
      <c r="R61" s="6" t="n"/>
      <c r="S61" s="5" t="inlineStr"/>
      <c r="T61" s="5" t="inlineStr"/>
      <c r="U61" s="5" t="inlineStr"/>
      <c r="V61" s="5" t="inlineStr"/>
      <c r="W61" s="8">
        <f>IF(J61="Pending screening","Pending screening",IF(J61="Not applicable",IF(AND(Q61&lt;&gt;"",R61&lt;&gt;"",S61&lt;&gt;"",U61&lt;&gt;""),"Not applicable","Pending evidence"),IF(J61&lt;&gt;"Required","Pending evidence",IF(K61="Deviation","Deviation",IF(AND(K61="Compliant",COUNTBLANK(L61:R61)=0,U61&lt;&gt;"",V61&lt;&gt;""),"Compliant","Pending evidence")))))</f>
        <v/>
      </c>
    </row>
    <row r="62" ht="56" customHeight="1">
      <c r="A62" s="2" t="inlineStr">
        <is>
          <t>AR-11</t>
        </is>
      </c>
      <c r="B62" s="2" t="inlineStr">
        <is>
          <t>Architecture</t>
        </is>
      </c>
      <c r="C62" s="2" t="inlineStr">
        <is>
          <t>S2</t>
        </is>
      </c>
      <c r="D62" s="2" t="inlineStr">
        <is>
          <t>Facade and glazing</t>
        </is>
      </c>
      <c r="E62" s="2" t="inlineStr">
        <is>
          <t>Meet heat/solar, air/water leakage, safety and maintenance requirements</t>
        </is>
      </c>
      <c r="F62" s="2" t="inlineStr">
        <is>
          <t>[U W/m2K; SHGC; WWR %; leakage unit]</t>
        </is>
      </c>
      <c r="G62" s="2" t="inlineStr">
        <is>
          <t>R02 AD codes 2013; R04 accessibility; R17 DBC 2021 where Dubai; exact clause/credit: verify in project adoption register</t>
        </is>
      </c>
      <c r="H62" s="2" t="inlineStr">
        <is>
          <t>Envelope calculations, certified system details and test plan</t>
        </is>
      </c>
      <c r="I62" s="2" t="inlineStr">
        <is>
          <t>Architect / planning lead</t>
        </is>
      </c>
      <c r="J62" s="5" t="inlineStr">
        <is>
          <t>Pending screening</t>
        </is>
      </c>
      <c r="K62" s="5" t="inlineStr">
        <is>
          <t>Pending evidence</t>
        </is>
      </c>
      <c r="L62" s="5" t="inlineStr"/>
      <c r="M62" s="5" t="inlineStr"/>
      <c r="N62" s="5" t="inlineStr"/>
      <c r="O62" s="5" t="inlineStr"/>
      <c r="P62" s="5" t="inlineStr"/>
      <c r="Q62" s="5" t="inlineStr"/>
      <c r="R62" s="6" t="n"/>
      <c r="S62" s="5" t="inlineStr"/>
      <c r="T62" s="5" t="inlineStr"/>
      <c r="U62" s="5" t="inlineStr"/>
      <c r="V62" s="5" t="inlineStr"/>
      <c r="W62" s="8">
        <f>IF(J62="Pending screening","Pending screening",IF(J62="Not applicable",IF(AND(Q62&lt;&gt;"",R62&lt;&gt;"",S62&lt;&gt;"",U62&lt;&gt;""),"Not applicable","Pending evidence"),IF(J62&lt;&gt;"Required","Pending evidence",IF(K62="Deviation","Deviation",IF(AND(K62="Compliant",COUNTBLANK(L62:R62)=0,U62&lt;&gt;"",V62&lt;&gt;""),"Compliant","Pending evidence")))))</f>
        <v/>
      </c>
    </row>
    <row r="63" ht="56" customHeight="1">
      <c r="A63" s="2" t="inlineStr">
        <is>
          <t>AR-11</t>
        </is>
      </c>
      <c r="B63" s="2" t="inlineStr">
        <is>
          <t>Architecture</t>
        </is>
      </c>
      <c r="C63" s="2" t="inlineStr">
        <is>
          <t>S3</t>
        </is>
      </c>
      <c r="D63" s="2" t="inlineStr">
        <is>
          <t>Facade and glazing</t>
        </is>
      </c>
      <c r="E63" s="2" t="inlineStr">
        <is>
          <t>Meet heat/solar, air/water leakage, safety and maintenance requirements</t>
        </is>
      </c>
      <c r="F63" s="2" t="inlineStr">
        <is>
          <t>[U W/m2K; SHGC; WWR %; leakage unit]</t>
        </is>
      </c>
      <c r="G63" s="2" t="inlineStr">
        <is>
          <t>R02 AD codes 2013; R04 accessibility; R17 DBC 2021 where Dubai; exact clause/credit: verify in project adoption register</t>
        </is>
      </c>
      <c r="H63" s="2" t="inlineStr">
        <is>
          <t>Envelope calculations, certified system details and test plan</t>
        </is>
      </c>
      <c r="I63" s="2" t="inlineStr">
        <is>
          <t>Architect / planning lead</t>
        </is>
      </c>
      <c r="J63" s="5" t="inlineStr">
        <is>
          <t>Pending screening</t>
        </is>
      </c>
      <c r="K63" s="5" t="inlineStr">
        <is>
          <t>Pending evidence</t>
        </is>
      </c>
      <c r="L63" s="5" t="inlineStr"/>
      <c r="M63" s="5" t="inlineStr"/>
      <c r="N63" s="5" t="inlineStr"/>
      <c r="O63" s="5" t="inlineStr"/>
      <c r="P63" s="5" t="inlineStr"/>
      <c r="Q63" s="5" t="inlineStr"/>
      <c r="R63" s="6" t="n"/>
      <c r="S63" s="5" t="inlineStr"/>
      <c r="T63" s="5" t="inlineStr"/>
      <c r="U63" s="5" t="inlineStr"/>
      <c r="V63" s="5" t="inlineStr"/>
      <c r="W63" s="8">
        <f>IF(J63="Pending screening","Pending screening",IF(J63="Not applicable",IF(AND(Q63&lt;&gt;"",R63&lt;&gt;"",S63&lt;&gt;"",U63&lt;&gt;""),"Not applicable","Pending evidence"),IF(J63&lt;&gt;"Required","Pending evidence",IF(K63="Deviation","Deviation",IF(AND(K63="Compliant",COUNTBLANK(L63:R63)=0,U63&lt;&gt;"",V63&lt;&gt;""),"Compliant","Pending evidence")))))</f>
        <v/>
      </c>
    </row>
    <row r="64" ht="56" customHeight="1">
      <c r="A64" s="2" t="inlineStr">
        <is>
          <t>AR-11</t>
        </is>
      </c>
      <c r="B64" s="2" t="inlineStr">
        <is>
          <t>Architecture</t>
        </is>
      </c>
      <c r="C64" s="2" t="inlineStr">
        <is>
          <t>S4</t>
        </is>
      </c>
      <c r="D64" s="2" t="inlineStr">
        <is>
          <t>Facade and glazing</t>
        </is>
      </c>
      <c r="E64" s="2" t="inlineStr">
        <is>
          <t>Meet heat/solar, air/water leakage, safety and maintenance requirements</t>
        </is>
      </c>
      <c r="F64" s="2" t="inlineStr">
        <is>
          <t>[U W/m2K; SHGC; WWR %; leakage unit]</t>
        </is>
      </c>
      <c r="G64" s="2" t="inlineStr">
        <is>
          <t>R02 AD codes 2013; R04 accessibility; R17 DBC 2021 where Dubai; exact clause/credit: verify in project adoption register</t>
        </is>
      </c>
      <c r="H64" s="2" t="inlineStr">
        <is>
          <t>Envelope calculations, certified system details and test plan</t>
        </is>
      </c>
      <c r="I64" s="2" t="inlineStr">
        <is>
          <t>Architect / planning lead</t>
        </is>
      </c>
      <c r="J64" s="5" t="inlineStr">
        <is>
          <t>Pending screening</t>
        </is>
      </c>
      <c r="K64" s="5" t="inlineStr">
        <is>
          <t>Pending evidence</t>
        </is>
      </c>
      <c r="L64" s="5" t="inlineStr"/>
      <c r="M64" s="5" t="inlineStr"/>
      <c r="N64" s="5" t="inlineStr"/>
      <c r="O64" s="5" t="inlineStr"/>
      <c r="P64" s="5" t="inlineStr"/>
      <c r="Q64" s="5" t="inlineStr"/>
      <c r="R64" s="6" t="n"/>
      <c r="S64" s="5" t="inlineStr"/>
      <c r="T64" s="5" t="inlineStr"/>
      <c r="U64" s="5" t="inlineStr"/>
      <c r="V64" s="5" t="inlineStr"/>
      <c r="W64" s="8">
        <f>IF(J64="Pending screening","Pending screening",IF(J64="Not applicable",IF(AND(Q64&lt;&gt;"",R64&lt;&gt;"",S64&lt;&gt;"",U64&lt;&gt;""),"Not applicable","Pending evidence"),IF(J64&lt;&gt;"Required","Pending evidence",IF(K64="Deviation","Deviation",IF(AND(K64="Compliant",COUNTBLANK(L64:R64)=0,U64&lt;&gt;"",V64&lt;&gt;""),"Compliant","Pending evidence")))))</f>
        <v/>
      </c>
    </row>
    <row r="65" ht="56" customHeight="1">
      <c r="A65" s="2" t="inlineStr">
        <is>
          <t>AR-11</t>
        </is>
      </c>
      <c r="B65" s="2" t="inlineStr">
        <is>
          <t>Architecture</t>
        </is>
      </c>
      <c r="C65" s="2" t="inlineStr">
        <is>
          <t>S5</t>
        </is>
      </c>
      <c r="D65" s="2" t="inlineStr">
        <is>
          <t>Facade and glazing</t>
        </is>
      </c>
      <c r="E65" s="2" t="inlineStr">
        <is>
          <t>Meet heat/solar, air/water leakage, safety and maintenance requirements</t>
        </is>
      </c>
      <c r="F65" s="2" t="inlineStr">
        <is>
          <t>[U W/m2K; SHGC; WWR %; leakage unit]</t>
        </is>
      </c>
      <c r="G65" s="2" t="inlineStr">
        <is>
          <t>R02 AD codes 2013; R04 accessibility; R17 DBC 2021 where Dubai; exact clause/credit: verify in project adoption register</t>
        </is>
      </c>
      <c r="H65" s="2" t="inlineStr">
        <is>
          <t>Envelope calculations, certified system details and test plan</t>
        </is>
      </c>
      <c r="I65" s="2" t="inlineStr">
        <is>
          <t>Architect / planning lead</t>
        </is>
      </c>
      <c r="J65" s="5" t="inlineStr">
        <is>
          <t>Pending screening</t>
        </is>
      </c>
      <c r="K65" s="5" t="inlineStr">
        <is>
          <t>Pending evidence</t>
        </is>
      </c>
      <c r="L65" s="5" t="inlineStr"/>
      <c r="M65" s="5" t="inlineStr"/>
      <c r="N65" s="5" t="inlineStr"/>
      <c r="O65" s="5" t="inlineStr"/>
      <c r="P65" s="5" t="inlineStr"/>
      <c r="Q65" s="5" t="inlineStr"/>
      <c r="R65" s="6" t="n"/>
      <c r="S65" s="5" t="inlineStr"/>
      <c r="T65" s="5" t="inlineStr"/>
      <c r="U65" s="5" t="inlineStr"/>
      <c r="V65" s="5" t="inlineStr"/>
      <c r="W65" s="8">
        <f>IF(J65="Pending screening","Pending screening",IF(J65="Not applicable",IF(AND(Q65&lt;&gt;"",R65&lt;&gt;"",S65&lt;&gt;"",U65&lt;&gt;""),"Not applicable","Pending evidence"),IF(J65&lt;&gt;"Required","Pending evidence",IF(K65="Deviation","Deviation",IF(AND(K65="Compliant",COUNTBLANK(L65:R65)=0,U65&lt;&gt;"",V65&lt;&gt;""),"Compliant","Pending evidence")))))</f>
        <v/>
      </c>
    </row>
    <row r="66" ht="56" customHeight="1">
      <c r="A66" s="2" t="inlineStr">
        <is>
          <t>AR-11</t>
        </is>
      </c>
      <c r="B66" s="2" t="inlineStr">
        <is>
          <t>Architecture</t>
        </is>
      </c>
      <c r="C66" s="2" t="inlineStr">
        <is>
          <t>S6</t>
        </is>
      </c>
      <c r="D66" s="2" t="inlineStr">
        <is>
          <t>Facade and glazing</t>
        </is>
      </c>
      <c r="E66" s="2" t="inlineStr">
        <is>
          <t>Meet heat/solar, air/water leakage, safety and maintenance requirements</t>
        </is>
      </c>
      <c r="F66" s="2" t="inlineStr">
        <is>
          <t>[U W/m2K; SHGC; WWR %; leakage unit]</t>
        </is>
      </c>
      <c r="G66" s="2" t="inlineStr">
        <is>
          <t>R02 AD codes 2013; R04 accessibility; R17 DBC 2021 where Dubai; exact clause/credit: verify in project adoption register</t>
        </is>
      </c>
      <c r="H66" s="2" t="inlineStr">
        <is>
          <t>Envelope calculations, certified system details and test plan</t>
        </is>
      </c>
      <c r="I66" s="2" t="inlineStr">
        <is>
          <t>Architect / planning lead</t>
        </is>
      </c>
      <c r="J66" s="5" t="inlineStr">
        <is>
          <t>Pending screening</t>
        </is>
      </c>
      <c r="K66" s="5" t="inlineStr">
        <is>
          <t>Pending evidence</t>
        </is>
      </c>
      <c r="L66" s="5" t="inlineStr"/>
      <c r="M66" s="5" t="inlineStr"/>
      <c r="N66" s="5" t="inlineStr"/>
      <c r="O66" s="5" t="inlineStr"/>
      <c r="P66" s="5" t="inlineStr"/>
      <c r="Q66" s="5" t="inlineStr"/>
      <c r="R66" s="6" t="n"/>
      <c r="S66" s="5" t="inlineStr"/>
      <c r="T66" s="5" t="inlineStr"/>
      <c r="U66" s="5" t="inlineStr"/>
      <c r="V66" s="5" t="inlineStr"/>
      <c r="W66" s="8">
        <f>IF(J66="Pending screening","Pending screening",IF(J66="Not applicable",IF(AND(Q66&lt;&gt;"",R66&lt;&gt;"",S66&lt;&gt;"",U66&lt;&gt;""),"Not applicable","Pending evidence"),IF(J66&lt;&gt;"Required","Pending evidence",IF(K66="Deviation","Deviation",IF(AND(K66="Compliant",COUNTBLANK(L66:R66)=0,U66&lt;&gt;"",V66&lt;&gt;""),"Compliant","Pending evidence")))))</f>
        <v/>
      </c>
    </row>
    <row r="67" ht="56" customHeight="1">
      <c r="A67" s="2" t="inlineStr">
        <is>
          <t>AR-11</t>
        </is>
      </c>
      <c r="B67" s="2" t="inlineStr">
        <is>
          <t>Architecture</t>
        </is>
      </c>
      <c r="C67" s="2" t="inlineStr">
        <is>
          <t>S7</t>
        </is>
      </c>
      <c r="D67" s="2" t="inlineStr">
        <is>
          <t>Facade and glazing</t>
        </is>
      </c>
      <c r="E67" s="2" t="inlineStr">
        <is>
          <t>Meet heat/solar, air/water leakage, safety and maintenance requirements</t>
        </is>
      </c>
      <c r="F67" s="2" t="inlineStr">
        <is>
          <t>[U W/m2K; SHGC; WWR %; leakage unit]</t>
        </is>
      </c>
      <c r="G67" s="2" t="inlineStr">
        <is>
          <t>R02 AD codes 2013; R04 accessibility; R17 DBC 2021 where Dubai; exact clause/credit: verify in project adoption register</t>
        </is>
      </c>
      <c r="H67" s="2" t="inlineStr">
        <is>
          <t>Envelope calculations, certified system details and test plan</t>
        </is>
      </c>
      <c r="I67" s="2" t="inlineStr">
        <is>
          <t>Architect / planning lead</t>
        </is>
      </c>
      <c r="J67" s="5" t="inlineStr">
        <is>
          <t>Pending screening</t>
        </is>
      </c>
      <c r="K67" s="5" t="inlineStr">
        <is>
          <t>Pending evidence</t>
        </is>
      </c>
      <c r="L67" s="5" t="inlineStr"/>
      <c r="M67" s="5" t="inlineStr"/>
      <c r="N67" s="5" t="inlineStr"/>
      <c r="O67" s="5" t="inlineStr"/>
      <c r="P67" s="5" t="inlineStr"/>
      <c r="Q67" s="5" t="inlineStr"/>
      <c r="R67" s="6" t="n"/>
      <c r="S67" s="5" t="inlineStr"/>
      <c r="T67" s="5" t="inlineStr"/>
      <c r="U67" s="5" t="inlineStr"/>
      <c r="V67" s="5" t="inlineStr"/>
      <c r="W67" s="8">
        <f>IF(J67="Pending screening","Pending screening",IF(J67="Not applicable",IF(AND(Q67&lt;&gt;"",R67&lt;&gt;"",S67&lt;&gt;"",U67&lt;&gt;""),"Not applicable","Pending evidence"),IF(J67&lt;&gt;"Required","Pending evidence",IF(K67="Deviation","Deviation",IF(AND(K67="Compliant",COUNTBLANK(L67:R67)=0,U67&lt;&gt;"",V67&lt;&gt;""),"Compliant","Pending evidence")))))</f>
        <v/>
      </c>
    </row>
    <row r="68" ht="56" customHeight="1">
      <c r="A68" s="2" t="inlineStr">
        <is>
          <t>AR-12</t>
        </is>
      </c>
      <c r="B68" s="2" t="inlineStr">
        <is>
          <t>Architecture</t>
        </is>
      </c>
      <c r="C68" s="2" t="inlineStr">
        <is>
          <t>S2</t>
        </is>
      </c>
      <c r="D68" s="2" t="inlineStr">
        <is>
          <t>Acoustics</t>
        </is>
      </c>
      <c r="E68" s="2" t="inlineStr">
        <is>
          <t>Meet room/external noise, separation and reverberation targets</t>
        </is>
      </c>
      <c r="F68" s="2" t="inlineStr">
        <is>
          <t>[dB metric; seconds]</t>
        </is>
      </c>
      <c r="G68" s="2" t="inlineStr">
        <is>
          <t>R02 AD codes 2013; R04 accessibility; R17 DBC 2021 where Dubai; exact clause/credit: verify in project adoption register</t>
        </is>
      </c>
      <c r="H68" s="2" t="inlineStr">
        <is>
          <t>Acoustic calculation and specified field tests/conditions</t>
        </is>
      </c>
      <c r="I68" s="2" t="inlineStr">
        <is>
          <t>Architect / planning lead</t>
        </is>
      </c>
      <c r="J68" s="5" t="inlineStr">
        <is>
          <t>Pending screening</t>
        </is>
      </c>
      <c r="K68" s="5" t="inlineStr">
        <is>
          <t>Pending evidence</t>
        </is>
      </c>
      <c r="L68" s="5" t="inlineStr"/>
      <c r="M68" s="5" t="inlineStr"/>
      <c r="N68" s="5" t="inlineStr"/>
      <c r="O68" s="5" t="inlineStr"/>
      <c r="P68" s="5" t="inlineStr"/>
      <c r="Q68" s="5" t="inlineStr"/>
      <c r="R68" s="6" t="n"/>
      <c r="S68" s="5" t="inlineStr"/>
      <c r="T68" s="5" t="inlineStr"/>
      <c r="U68" s="5" t="inlineStr"/>
      <c r="V68" s="5" t="inlineStr"/>
      <c r="W68" s="8">
        <f>IF(J68="Pending screening","Pending screening",IF(J68="Not applicable",IF(AND(Q68&lt;&gt;"",R68&lt;&gt;"",S68&lt;&gt;"",U68&lt;&gt;""),"Not applicable","Pending evidence"),IF(J68&lt;&gt;"Required","Pending evidence",IF(K68="Deviation","Deviation",IF(AND(K68="Compliant",COUNTBLANK(L68:R68)=0,U68&lt;&gt;"",V68&lt;&gt;""),"Compliant","Pending evidence")))))</f>
        <v/>
      </c>
    </row>
    <row r="69" ht="56" customHeight="1">
      <c r="A69" s="2" t="inlineStr">
        <is>
          <t>AR-12</t>
        </is>
      </c>
      <c r="B69" s="2" t="inlineStr">
        <is>
          <t>Architecture</t>
        </is>
      </c>
      <c r="C69" s="2" t="inlineStr">
        <is>
          <t>S3</t>
        </is>
      </c>
      <c r="D69" s="2" t="inlineStr">
        <is>
          <t>Acoustics</t>
        </is>
      </c>
      <c r="E69" s="2" t="inlineStr">
        <is>
          <t>Meet room/external noise, separation and reverberation targets</t>
        </is>
      </c>
      <c r="F69" s="2" t="inlineStr">
        <is>
          <t>[dB metric; seconds]</t>
        </is>
      </c>
      <c r="G69" s="2" t="inlineStr">
        <is>
          <t>R02 AD codes 2013; R04 accessibility; R17 DBC 2021 where Dubai; exact clause/credit: verify in project adoption register</t>
        </is>
      </c>
      <c r="H69" s="2" t="inlineStr">
        <is>
          <t>Acoustic calculation and specified field tests/conditions</t>
        </is>
      </c>
      <c r="I69" s="2" t="inlineStr">
        <is>
          <t>Architect / planning lead</t>
        </is>
      </c>
      <c r="J69" s="5" t="inlineStr">
        <is>
          <t>Pending screening</t>
        </is>
      </c>
      <c r="K69" s="5" t="inlineStr">
        <is>
          <t>Pending evidence</t>
        </is>
      </c>
      <c r="L69" s="5" t="inlineStr"/>
      <c r="M69" s="5" t="inlineStr"/>
      <c r="N69" s="5" t="inlineStr"/>
      <c r="O69" s="5" t="inlineStr"/>
      <c r="P69" s="5" t="inlineStr"/>
      <c r="Q69" s="5" t="inlineStr"/>
      <c r="R69" s="6" t="n"/>
      <c r="S69" s="5" t="inlineStr"/>
      <c r="T69" s="5" t="inlineStr"/>
      <c r="U69" s="5" t="inlineStr"/>
      <c r="V69" s="5" t="inlineStr"/>
      <c r="W69" s="8">
        <f>IF(J69="Pending screening","Pending screening",IF(J69="Not applicable",IF(AND(Q69&lt;&gt;"",R69&lt;&gt;"",S69&lt;&gt;"",U69&lt;&gt;""),"Not applicable","Pending evidence"),IF(J69&lt;&gt;"Required","Pending evidence",IF(K69="Deviation","Deviation",IF(AND(K69="Compliant",COUNTBLANK(L69:R69)=0,U69&lt;&gt;"",V69&lt;&gt;""),"Compliant","Pending evidence")))))</f>
        <v/>
      </c>
    </row>
    <row r="70" ht="56" customHeight="1">
      <c r="A70" s="2" t="inlineStr">
        <is>
          <t>AR-12</t>
        </is>
      </c>
      <c r="B70" s="2" t="inlineStr">
        <is>
          <t>Architecture</t>
        </is>
      </c>
      <c r="C70" s="2" t="inlineStr">
        <is>
          <t>S4</t>
        </is>
      </c>
      <c r="D70" s="2" t="inlineStr">
        <is>
          <t>Acoustics</t>
        </is>
      </c>
      <c r="E70" s="2" t="inlineStr">
        <is>
          <t>Meet room/external noise, separation and reverberation targets</t>
        </is>
      </c>
      <c r="F70" s="2" t="inlineStr">
        <is>
          <t>[dB metric; seconds]</t>
        </is>
      </c>
      <c r="G70" s="2" t="inlineStr">
        <is>
          <t>R02 AD codes 2013; R04 accessibility; R17 DBC 2021 where Dubai; exact clause/credit: verify in project adoption register</t>
        </is>
      </c>
      <c r="H70" s="2" t="inlineStr">
        <is>
          <t>Acoustic calculation and specified field tests/conditions</t>
        </is>
      </c>
      <c r="I70" s="2" t="inlineStr">
        <is>
          <t>Architect / planning lead</t>
        </is>
      </c>
      <c r="J70" s="5" t="inlineStr">
        <is>
          <t>Pending screening</t>
        </is>
      </c>
      <c r="K70" s="5" t="inlineStr">
        <is>
          <t>Pending evidence</t>
        </is>
      </c>
      <c r="L70" s="5" t="inlineStr"/>
      <c r="M70" s="5" t="inlineStr"/>
      <c r="N70" s="5" t="inlineStr"/>
      <c r="O70" s="5" t="inlineStr"/>
      <c r="P70" s="5" t="inlineStr"/>
      <c r="Q70" s="5" t="inlineStr"/>
      <c r="R70" s="6" t="n"/>
      <c r="S70" s="5" t="inlineStr"/>
      <c r="T70" s="5" t="inlineStr"/>
      <c r="U70" s="5" t="inlineStr"/>
      <c r="V70" s="5" t="inlineStr"/>
      <c r="W70" s="8">
        <f>IF(J70="Pending screening","Pending screening",IF(J70="Not applicable",IF(AND(Q70&lt;&gt;"",R70&lt;&gt;"",S70&lt;&gt;"",U70&lt;&gt;""),"Not applicable","Pending evidence"),IF(J70&lt;&gt;"Required","Pending evidence",IF(K70="Deviation","Deviation",IF(AND(K70="Compliant",COUNTBLANK(L70:R70)=0,U70&lt;&gt;"",V70&lt;&gt;""),"Compliant","Pending evidence")))))</f>
        <v/>
      </c>
    </row>
    <row r="71" ht="56" customHeight="1">
      <c r="A71" s="2" t="inlineStr">
        <is>
          <t>AR-12</t>
        </is>
      </c>
      <c r="B71" s="2" t="inlineStr">
        <is>
          <t>Architecture</t>
        </is>
      </c>
      <c r="C71" s="2" t="inlineStr">
        <is>
          <t>S5</t>
        </is>
      </c>
      <c r="D71" s="2" t="inlineStr">
        <is>
          <t>Acoustics</t>
        </is>
      </c>
      <c r="E71" s="2" t="inlineStr">
        <is>
          <t>Meet room/external noise, separation and reverberation targets</t>
        </is>
      </c>
      <c r="F71" s="2" t="inlineStr">
        <is>
          <t>[dB metric; seconds]</t>
        </is>
      </c>
      <c r="G71" s="2" t="inlineStr">
        <is>
          <t>R02 AD codes 2013; R04 accessibility; R17 DBC 2021 where Dubai; exact clause/credit: verify in project adoption register</t>
        </is>
      </c>
      <c r="H71" s="2" t="inlineStr">
        <is>
          <t>Acoustic calculation and specified field tests/conditions</t>
        </is>
      </c>
      <c r="I71" s="2" t="inlineStr">
        <is>
          <t>Architect / planning lead</t>
        </is>
      </c>
      <c r="J71" s="5" t="inlineStr">
        <is>
          <t>Pending screening</t>
        </is>
      </c>
      <c r="K71" s="5" t="inlineStr">
        <is>
          <t>Pending evidence</t>
        </is>
      </c>
      <c r="L71" s="5" t="inlineStr"/>
      <c r="M71" s="5" t="inlineStr"/>
      <c r="N71" s="5" t="inlineStr"/>
      <c r="O71" s="5" t="inlineStr"/>
      <c r="P71" s="5" t="inlineStr"/>
      <c r="Q71" s="5" t="inlineStr"/>
      <c r="R71" s="6" t="n"/>
      <c r="S71" s="5" t="inlineStr"/>
      <c r="T71" s="5" t="inlineStr"/>
      <c r="U71" s="5" t="inlineStr"/>
      <c r="V71" s="5" t="inlineStr"/>
      <c r="W71" s="8">
        <f>IF(J71="Pending screening","Pending screening",IF(J71="Not applicable",IF(AND(Q71&lt;&gt;"",R71&lt;&gt;"",S71&lt;&gt;"",U71&lt;&gt;""),"Not applicable","Pending evidence"),IF(J71&lt;&gt;"Required","Pending evidence",IF(K71="Deviation","Deviation",IF(AND(K71="Compliant",COUNTBLANK(L71:R71)=0,U71&lt;&gt;"",V71&lt;&gt;""),"Compliant","Pending evidence")))))</f>
        <v/>
      </c>
    </row>
    <row r="72" ht="56" customHeight="1">
      <c r="A72" s="2" t="inlineStr">
        <is>
          <t>AR-12</t>
        </is>
      </c>
      <c r="B72" s="2" t="inlineStr">
        <is>
          <t>Architecture</t>
        </is>
      </c>
      <c r="C72" s="2" t="inlineStr">
        <is>
          <t>S6</t>
        </is>
      </c>
      <c r="D72" s="2" t="inlineStr">
        <is>
          <t>Acoustics</t>
        </is>
      </c>
      <c r="E72" s="2" t="inlineStr">
        <is>
          <t>Meet room/external noise, separation and reverberation targets</t>
        </is>
      </c>
      <c r="F72" s="2" t="inlineStr">
        <is>
          <t>[dB metric; seconds]</t>
        </is>
      </c>
      <c r="G72" s="2" t="inlineStr">
        <is>
          <t>R02 AD codes 2013; R04 accessibility; R17 DBC 2021 where Dubai; exact clause/credit: verify in project adoption register</t>
        </is>
      </c>
      <c r="H72" s="2" t="inlineStr">
        <is>
          <t>Acoustic calculation and specified field tests/conditions</t>
        </is>
      </c>
      <c r="I72" s="2" t="inlineStr">
        <is>
          <t>Architect / planning lead</t>
        </is>
      </c>
      <c r="J72" s="5" t="inlineStr">
        <is>
          <t>Pending screening</t>
        </is>
      </c>
      <c r="K72" s="5" t="inlineStr">
        <is>
          <t>Pending evidence</t>
        </is>
      </c>
      <c r="L72" s="5" t="inlineStr"/>
      <c r="M72" s="5" t="inlineStr"/>
      <c r="N72" s="5" t="inlineStr"/>
      <c r="O72" s="5" t="inlineStr"/>
      <c r="P72" s="5" t="inlineStr"/>
      <c r="Q72" s="5" t="inlineStr"/>
      <c r="R72" s="6" t="n"/>
      <c r="S72" s="5" t="inlineStr"/>
      <c r="T72" s="5" t="inlineStr"/>
      <c r="U72" s="5" t="inlineStr"/>
      <c r="V72" s="5" t="inlineStr"/>
      <c r="W72" s="8">
        <f>IF(J72="Pending screening","Pending screening",IF(J72="Not applicable",IF(AND(Q72&lt;&gt;"",R72&lt;&gt;"",S72&lt;&gt;"",U72&lt;&gt;""),"Not applicable","Pending evidence"),IF(J72&lt;&gt;"Required","Pending evidence",IF(K72="Deviation","Deviation",IF(AND(K72="Compliant",COUNTBLANK(L72:R72)=0,U72&lt;&gt;"",V72&lt;&gt;""),"Compliant","Pending evidence")))))</f>
        <v/>
      </c>
    </row>
    <row r="73" ht="56" customHeight="1">
      <c r="A73" s="2" t="inlineStr">
        <is>
          <t>AR-12</t>
        </is>
      </c>
      <c r="B73" s="2" t="inlineStr">
        <is>
          <t>Architecture</t>
        </is>
      </c>
      <c r="C73" s="2" t="inlineStr">
        <is>
          <t>S7</t>
        </is>
      </c>
      <c r="D73" s="2" t="inlineStr">
        <is>
          <t>Acoustics</t>
        </is>
      </c>
      <c r="E73" s="2" t="inlineStr">
        <is>
          <t>Meet room/external noise, separation and reverberation targets</t>
        </is>
      </c>
      <c r="F73" s="2" t="inlineStr">
        <is>
          <t>[dB metric; seconds]</t>
        </is>
      </c>
      <c r="G73" s="2" t="inlineStr">
        <is>
          <t>R02 AD codes 2013; R04 accessibility; R17 DBC 2021 where Dubai; exact clause/credit: verify in project adoption register</t>
        </is>
      </c>
      <c r="H73" s="2" t="inlineStr">
        <is>
          <t>Acoustic calculation and specified field tests/conditions</t>
        </is>
      </c>
      <c r="I73" s="2" t="inlineStr">
        <is>
          <t>Architect / planning lead</t>
        </is>
      </c>
      <c r="J73" s="5" t="inlineStr">
        <is>
          <t>Pending screening</t>
        </is>
      </c>
      <c r="K73" s="5" t="inlineStr">
        <is>
          <t>Pending evidence</t>
        </is>
      </c>
      <c r="L73" s="5" t="inlineStr"/>
      <c r="M73" s="5" t="inlineStr"/>
      <c r="N73" s="5" t="inlineStr"/>
      <c r="O73" s="5" t="inlineStr"/>
      <c r="P73" s="5" t="inlineStr"/>
      <c r="Q73" s="5" t="inlineStr"/>
      <c r="R73" s="6" t="n"/>
      <c r="S73" s="5" t="inlineStr"/>
      <c r="T73" s="5" t="inlineStr"/>
      <c r="U73" s="5" t="inlineStr"/>
      <c r="V73" s="5" t="inlineStr"/>
      <c r="W73" s="8">
        <f>IF(J73="Pending screening","Pending screening",IF(J73="Not applicable",IF(AND(Q73&lt;&gt;"",R73&lt;&gt;"",S73&lt;&gt;"",U73&lt;&gt;""),"Not applicable","Pending evidence"),IF(J73&lt;&gt;"Required","Pending evidence",IF(K73="Deviation","Deviation",IF(AND(K73="Compliant",COUNTBLANK(L73:R73)=0,U73&lt;&gt;"",V73&lt;&gt;""),"Compliant","Pending evidence")))))</f>
        <v/>
      </c>
    </row>
    <row r="74" ht="56" customHeight="1">
      <c r="A74" s="2" t="inlineStr">
        <is>
          <t>AR-13</t>
        </is>
      </c>
      <c r="B74" s="2" t="inlineStr">
        <is>
          <t>Architecture</t>
        </is>
      </c>
      <c r="C74" s="2" t="inlineStr">
        <is>
          <t>S2</t>
        </is>
      </c>
      <c r="D74" s="2" t="inlineStr">
        <is>
          <t>Daylight and glare</t>
        </is>
      </c>
      <c r="E74" s="2" t="inlineStr">
        <is>
          <t>Meet selected daylight/glare method for occupied spaces</t>
        </is>
      </c>
      <c r="F74" s="2" t="inlineStr">
        <is>
          <t>[lux/metric; hours; glare index]</t>
        </is>
      </c>
      <c r="G74" s="2" t="inlineStr">
        <is>
          <t>R02 AD codes 2013; R04 accessibility; R17 DBC 2021 where Dubai; exact clause/credit: verify in project adoption register</t>
        </is>
      </c>
      <c r="H74" s="2" t="inlineStr">
        <is>
          <t>Simulation with frozen climate, use, glazing and shading inputs</t>
        </is>
      </c>
      <c r="I74" s="2" t="inlineStr">
        <is>
          <t>Architect / planning lead</t>
        </is>
      </c>
      <c r="J74" s="5" t="inlineStr">
        <is>
          <t>Pending screening</t>
        </is>
      </c>
      <c r="K74" s="5" t="inlineStr">
        <is>
          <t>Pending evidence</t>
        </is>
      </c>
      <c r="L74" s="5" t="inlineStr"/>
      <c r="M74" s="5" t="inlineStr"/>
      <c r="N74" s="5" t="inlineStr"/>
      <c r="O74" s="5" t="inlineStr"/>
      <c r="P74" s="5" t="inlineStr"/>
      <c r="Q74" s="5" t="inlineStr"/>
      <c r="R74" s="6" t="n"/>
      <c r="S74" s="5" t="inlineStr"/>
      <c r="T74" s="5" t="inlineStr"/>
      <c r="U74" s="5" t="inlineStr"/>
      <c r="V74" s="5" t="inlineStr"/>
      <c r="W74" s="8">
        <f>IF(J74="Pending screening","Pending screening",IF(J74="Not applicable",IF(AND(Q74&lt;&gt;"",R74&lt;&gt;"",S74&lt;&gt;"",U74&lt;&gt;""),"Not applicable","Pending evidence"),IF(J74&lt;&gt;"Required","Pending evidence",IF(K74="Deviation","Deviation",IF(AND(K74="Compliant",COUNTBLANK(L74:R74)=0,U74&lt;&gt;"",V74&lt;&gt;""),"Compliant","Pending evidence")))))</f>
        <v/>
      </c>
    </row>
    <row r="75" ht="56" customHeight="1">
      <c r="A75" s="2" t="inlineStr">
        <is>
          <t>AR-13</t>
        </is>
      </c>
      <c r="B75" s="2" t="inlineStr">
        <is>
          <t>Architecture</t>
        </is>
      </c>
      <c r="C75" s="2" t="inlineStr">
        <is>
          <t>S3</t>
        </is>
      </c>
      <c r="D75" s="2" t="inlineStr">
        <is>
          <t>Daylight and glare</t>
        </is>
      </c>
      <c r="E75" s="2" t="inlineStr">
        <is>
          <t>Meet selected daylight/glare method for occupied spaces</t>
        </is>
      </c>
      <c r="F75" s="2" t="inlineStr">
        <is>
          <t>[lux/metric; hours; glare index]</t>
        </is>
      </c>
      <c r="G75" s="2" t="inlineStr">
        <is>
          <t>R02 AD codes 2013; R04 accessibility; R17 DBC 2021 where Dubai; exact clause/credit: verify in project adoption register</t>
        </is>
      </c>
      <c r="H75" s="2" t="inlineStr">
        <is>
          <t>Simulation with frozen climate, use, glazing and shading inputs</t>
        </is>
      </c>
      <c r="I75" s="2" t="inlineStr">
        <is>
          <t>Architect / planning lead</t>
        </is>
      </c>
      <c r="J75" s="5" t="inlineStr">
        <is>
          <t>Pending screening</t>
        </is>
      </c>
      <c r="K75" s="5" t="inlineStr">
        <is>
          <t>Pending evidence</t>
        </is>
      </c>
      <c r="L75" s="5" t="inlineStr"/>
      <c r="M75" s="5" t="inlineStr"/>
      <c r="N75" s="5" t="inlineStr"/>
      <c r="O75" s="5" t="inlineStr"/>
      <c r="P75" s="5" t="inlineStr"/>
      <c r="Q75" s="5" t="inlineStr"/>
      <c r="R75" s="6" t="n"/>
      <c r="S75" s="5" t="inlineStr"/>
      <c r="T75" s="5" t="inlineStr"/>
      <c r="U75" s="5" t="inlineStr"/>
      <c r="V75" s="5" t="inlineStr"/>
      <c r="W75" s="8">
        <f>IF(J75="Pending screening","Pending screening",IF(J75="Not applicable",IF(AND(Q75&lt;&gt;"",R75&lt;&gt;"",S75&lt;&gt;"",U75&lt;&gt;""),"Not applicable","Pending evidence"),IF(J75&lt;&gt;"Required","Pending evidence",IF(K75="Deviation","Deviation",IF(AND(K75="Compliant",COUNTBLANK(L75:R75)=0,U75&lt;&gt;"",V75&lt;&gt;""),"Compliant","Pending evidence")))))</f>
        <v/>
      </c>
    </row>
    <row r="76" ht="56" customHeight="1">
      <c r="A76" s="2" t="inlineStr">
        <is>
          <t>AR-13</t>
        </is>
      </c>
      <c r="B76" s="2" t="inlineStr">
        <is>
          <t>Architecture</t>
        </is>
      </c>
      <c r="C76" s="2" t="inlineStr">
        <is>
          <t>S4</t>
        </is>
      </c>
      <c r="D76" s="2" t="inlineStr">
        <is>
          <t>Daylight and glare</t>
        </is>
      </c>
      <c r="E76" s="2" t="inlineStr">
        <is>
          <t>Meet selected daylight/glare method for occupied spaces</t>
        </is>
      </c>
      <c r="F76" s="2" t="inlineStr">
        <is>
          <t>[lux/metric; hours; glare index]</t>
        </is>
      </c>
      <c r="G76" s="2" t="inlineStr">
        <is>
          <t>R02 AD codes 2013; R04 accessibility; R17 DBC 2021 where Dubai; exact clause/credit: verify in project adoption register</t>
        </is>
      </c>
      <c r="H76" s="2" t="inlineStr">
        <is>
          <t>Simulation with frozen climate, use, glazing and shading inputs</t>
        </is>
      </c>
      <c r="I76" s="2" t="inlineStr">
        <is>
          <t>Architect / planning lead</t>
        </is>
      </c>
      <c r="J76" s="5" t="inlineStr">
        <is>
          <t>Pending screening</t>
        </is>
      </c>
      <c r="K76" s="5" t="inlineStr">
        <is>
          <t>Pending evidence</t>
        </is>
      </c>
      <c r="L76" s="5" t="inlineStr"/>
      <c r="M76" s="5" t="inlineStr"/>
      <c r="N76" s="5" t="inlineStr"/>
      <c r="O76" s="5" t="inlineStr"/>
      <c r="P76" s="5" t="inlineStr"/>
      <c r="Q76" s="5" t="inlineStr"/>
      <c r="R76" s="6" t="n"/>
      <c r="S76" s="5" t="inlineStr"/>
      <c r="T76" s="5" t="inlineStr"/>
      <c r="U76" s="5" t="inlineStr"/>
      <c r="V76" s="5" t="inlineStr"/>
      <c r="W76" s="8">
        <f>IF(J76="Pending screening","Pending screening",IF(J76="Not applicable",IF(AND(Q76&lt;&gt;"",R76&lt;&gt;"",S76&lt;&gt;"",U76&lt;&gt;""),"Not applicable","Pending evidence"),IF(J76&lt;&gt;"Required","Pending evidence",IF(K76="Deviation","Deviation",IF(AND(K76="Compliant",COUNTBLANK(L76:R76)=0,U76&lt;&gt;"",V76&lt;&gt;""),"Compliant","Pending evidence")))))</f>
        <v/>
      </c>
    </row>
    <row r="77" ht="56" customHeight="1">
      <c r="A77" s="2" t="inlineStr">
        <is>
          <t>AR-13</t>
        </is>
      </c>
      <c r="B77" s="2" t="inlineStr">
        <is>
          <t>Architecture</t>
        </is>
      </c>
      <c r="C77" s="2" t="inlineStr">
        <is>
          <t>S5</t>
        </is>
      </c>
      <c r="D77" s="2" t="inlineStr">
        <is>
          <t>Daylight and glare</t>
        </is>
      </c>
      <c r="E77" s="2" t="inlineStr">
        <is>
          <t>Meet selected daylight/glare method for occupied spaces</t>
        </is>
      </c>
      <c r="F77" s="2" t="inlineStr">
        <is>
          <t>[lux/metric; hours; glare index]</t>
        </is>
      </c>
      <c r="G77" s="2" t="inlineStr">
        <is>
          <t>R02 AD codes 2013; R04 accessibility; R17 DBC 2021 where Dubai; exact clause/credit: verify in project adoption register</t>
        </is>
      </c>
      <c r="H77" s="2" t="inlineStr">
        <is>
          <t>Simulation with frozen climate, use, glazing and shading inputs</t>
        </is>
      </c>
      <c r="I77" s="2" t="inlineStr">
        <is>
          <t>Architect / planning lead</t>
        </is>
      </c>
      <c r="J77" s="5" t="inlineStr">
        <is>
          <t>Pending screening</t>
        </is>
      </c>
      <c r="K77" s="5" t="inlineStr">
        <is>
          <t>Pending evidence</t>
        </is>
      </c>
      <c r="L77" s="5" t="inlineStr"/>
      <c r="M77" s="5" t="inlineStr"/>
      <c r="N77" s="5" t="inlineStr"/>
      <c r="O77" s="5" t="inlineStr"/>
      <c r="P77" s="5" t="inlineStr"/>
      <c r="Q77" s="5" t="inlineStr"/>
      <c r="R77" s="6" t="n"/>
      <c r="S77" s="5" t="inlineStr"/>
      <c r="T77" s="5" t="inlineStr"/>
      <c r="U77" s="5" t="inlineStr"/>
      <c r="V77" s="5" t="inlineStr"/>
      <c r="W77" s="8">
        <f>IF(J77="Pending screening","Pending screening",IF(J77="Not applicable",IF(AND(Q77&lt;&gt;"",R77&lt;&gt;"",S77&lt;&gt;"",U77&lt;&gt;""),"Not applicable","Pending evidence"),IF(J77&lt;&gt;"Required","Pending evidence",IF(K77="Deviation","Deviation",IF(AND(K77="Compliant",COUNTBLANK(L77:R77)=0,U77&lt;&gt;"",V77&lt;&gt;""),"Compliant","Pending evidence")))))</f>
        <v/>
      </c>
    </row>
    <row r="78" ht="56" customHeight="1">
      <c r="A78" s="2" t="inlineStr">
        <is>
          <t>AR-13</t>
        </is>
      </c>
      <c r="B78" s="2" t="inlineStr">
        <is>
          <t>Architecture</t>
        </is>
      </c>
      <c r="C78" s="2" t="inlineStr">
        <is>
          <t>S6</t>
        </is>
      </c>
      <c r="D78" s="2" t="inlineStr">
        <is>
          <t>Daylight and glare</t>
        </is>
      </c>
      <c r="E78" s="2" t="inlineStr">
        <is>
          <t>Meet selected daylight/glare method for occupied spaces</t>
        </is>
      </c>
      <c r="F78" s="2" t="inlineStr">
        <is>
          <t>[lux/metric; hours; glare index]</t>
        </is>
      </c>
      <c r="G78" s="2" t="inlineStr">
        <is>
          <t>R02 AD codes 2013; R04 accessibility; R17 DBC 2021 where Dubai; exact clause/credit: verify in project adoption register</t>
        </is>
      </c>
      <c r="H78" s="2" t="inlineStr">
        <is>
          <t>Simulation with frozen climate, use, glazing and shading inputs</t>
        </is>
      </c>
      <c r="I78" s="2" t="inlineStr">
        <is>
          <t>Architect / planning lead</t>
        </is>
      </c>
      <c r="J78" s="5" t="inlineStr">
        <is>
          <t>Pending screening</t>
        </is>
      </c>
      <c r="K78" s="5" t="inlineStr">
        <is>
          <t>Pending evidence</t>
        </is>
      </c>
      <c r="L78" s="5" t="inlineStr"/>
      <c r="M78" s="5" t="inlineStr"/>
      <c r="N78" s="5" t="inlineStr"/>
      <c r="O78" s="5" t="inlineStr"/>
      <c r="P78" s="5" t="inlineStr"/>
      <c r="Q78" s="5" t="inlineStr"/>
      <c r="R78" s="6" t="n"/>
      <c r="S78" s="5" t="inlineStr"/>
      <c r="T78" s="5" t="inlineStr"/>
      <c r="U78" s="5" t="inlineStr"/>
      <c r="V78" s="5" t="inlineStr"/>
      <c r="W78" s="8">
        <f>IF(J78="Pending screening","Pending screening",IF(J78="Not applicable",IF(AND(Q78&lt;&gt;"",R78&lt;&gt;"",S78&lt;&gt;"",U78&lt;&gt;""),"Not applicable","Pending evidence"),IF(J78&lt;&gt;"Required","Pending evidence",IF(K78="Deviation","Deviation",IF(AND(K78="Compliant",COUNTBLANK(L78:R78)=0,U78&lt;&gt;"",V78&lt;&gt;""),"Compliant","Pending evidence")))))</f>
        <v/>
      </c>
    </row>
    <row r="79" ht="56" customHeight="1">
      <c r="A79" s="2" t="inlineStr">
        <is>
          <t>AR-13</t>
        </is>
      </c>
      <c r="B79" s="2" t="inlineStr">
        <is>
          <t>Architecture</t>
        </is>
      </c>
      <c r="C79" s="2" t="inlineStr">
        <is>
          <t>S7</t>
        </is>
      </c>
      <c r="D79" s="2" t="inlineStr">
        <is>
          <t>Daylight and glare</t>
        </is>
      </c>
      <c r="E79" s="2" t="inlineStr">
        <is>
          <t>Meet selected daylight/glare method for occupied spaces</t>
        </is>
      </c>
      <c r="F79" s="2" t="inlineStr">
        <is>
          <t>[lux/metric; hours; glare index]</t>
        </is>
      </c>
      <c r="G79" s="2" t="inlineStr">
        <is>
          <t>R02 AD codes 2013; R04 accessibility; R17 DBC 2021 where Dubai; exact clause/credit: verify in project adoption register</t>
        </is>
      </c>
      <c r="H79" s="2" t="inlineStr">
        <is>
          <t>Simulation with frozen climate, use, glazing and shading inputs</t>
        </is>
      </c>
      <c r="I79" s="2" t="inlineStr">
        <is>
          <t>Architect / planning lead</t>
        </is>
      </c>
      <c r="J79" s="5" t="inlineStr">
        <is>
          <t>Pending screening</t>
        </is>
      </c>
      <c r="K79" s="5" t="inlineStr">
        <is>
          <t>Pending evidence</t>
        </is>
      </c>
      <c r="L79" s="5" t="inlineStr"/>
      <c r="M79" s="5" t="inlineStr"/>
      <c r="N79" s="5" t="inlineStr"/>
      <c r="O79" s="5" t="inlineStr"/>
      <c r="P79" s="5" t="inlineStr"/>
      <c r="Q79" s="5" t="inlineStr"/>
      <c r="R79" s="6" t="n"/>
      <c r="S79" s="5" t="inlineStr"/>
      <c r="T79" s="5" t="inlineStr"/>
      <c r="U79" s="5" t="inlineStr"/>
      <c r="V79" s="5" t="inlineStr"/>
      <c r="W79" s="8">
        <f>IF(J79="Pending screening","Pending screening",IF(J79="Not applicable",IF(AND(Q79&lt;&gt;"",R79&lt;&gt;"",S79&lt;&gt;"",U79&lt;&gt;""),"Not applicable","Pending evidence"),IF(J79&lt;&gt;"Required","Pending evidence",IF(K79="Deviation","Deviation",IF(AND(K79="Compliant",COUNTBLANK(L79:R79)=0,U79&lt;&gt;"",V79&lt;&gt;""),"Compliant","Pending evidence")))))</f>
        <v/>
      </c>
    </row>
    <row r="80" ht="56" customHeight="1">
      <c r="A80" s="2" t="inlineStr">
        <is>
          <t>AR-14</t>
        </is>
      </c>
      <c r="B80" s="2" t="inlineStr">
        <is>
          <t>Architecture</t>
        </is>
      </c>
      <c r="C80" s="2" t="inlineStr">
        <is>
          <t>S2</t>
        </is>
      </c>
      <c r="D80" s="2" t="inlineStr">
        <is>
          <t>Vertical transport planning</t>
        </is>
      </c>
      <c r="E80" s="2" t="inlineStr">
        <is>
          <t>Meet capacity, waiting/service and accessibility/fire requirements</t>
        </is>
      </c>
      <c r="F80" s="2" t="inlineStr">
        <is>
          <t>[persons; interval s; kg; m/s]</t>
        </is>
      </c>
      <c r="G80" s="2" t="inlineStr">
        <is>
          <t>R02 AD codes 2013; R04 accessibility; R17 DBC 2021 where Dubai; exact clause/credit: verify in project adoption register</t>
        </is>
      </c>
      <c r="H80" s="2" t="inlineStr">
        <is>
          <t>Lift traffic analysis and fire/architecture interface review</t>
        </is>
      </c>
      <c r="I80" s="2" t="inlineStr">
        <is>
          <t>Architect / planning lead</t>
        </is>
      </c>
      <c r="J80" s="5" t="inlineStr">
        <is>
          <t>Pending screening</t>
        </is>
      </c>
      <c r="K80" s="5" t="inlineStr">
        <is>
          <t>Pending evidence</t>
        </is>
      </c>
      <c r="L80" s="5" t="inlineStr"/>
      <c r="M80" s="5" t="inlineStr"/>
      <c r="N80" s="5" t="inlineStr"/>
      <c r="O80" s="5" t="inlineStr"/>
      <c r="P80" s="5" t="inlineStr"/>
      <c r="Q80" s="5" t="inlineStr"/>
      <c r="R80" s="6" t="n"/>
      <c r="S80" s="5" t="inlineStr"/>
      <c r="T80" s="5" t="inlineStr"/>
      <c r="U80" s="5" t="inlineStr"/>
      <c r="V80" s="5" t="inlineStr"/>
      <c r="W80" s="8">
        <f>IF(J80="Pending screening","Pending screening",IF(J80="Not applicable",IF(AND(Q80&lt;&gt;"",R80&lt;&gt;"",S80&lt;&gt;"",U80&lt;&gt;""),"Not applicable","Pending evidence"),IF(J80&lt;&gt;"Required","Pending evidence",IF(K80="Deviation","Deviation",IF(AND(K80="Compliant",COUNTBLANK(L80:R80)=0,U80&lt;&gt;"",V80&lt;&gt;""),"Compliant","Pending evidence")))))</f>
        <v/>
      </c>
    </row>
    <row r="81" ht="56" customHeight="1">
      <c r="A81" s="2" t="inlineStr">
        <is>
          <t>AR-14</t>
        </is>
      </c>
      <c r="B81" s="2" t="inlineStr">
        <is>
          <t>Architecture</t>
        </is>
      </c>
      <c r="C81" s="2" t="inlineStr">
        <is>
          <t>S3</t>
        </is>
      </c>
      <c r="D81" s="2" t="inlineStr">
        <is>
          <t>Vertical transport planning</t>
        </is>
      </c>
      <c r="E81" s="2" t="inlineStr">
        <is>
          <t>Meet capacity, waiting/service and accessibility/fire requirements</t>
        </is>
      </c>
      <c r="F81" s="2" t="inlineStr">
        <is>
          <t>[persons; interval s; kg; m/s]</t>
        </is>
      </c>
      <c r="G81" s="2" t="inlineStr">
        <is>
          <t>R02 AD codes 2013; R04 accessibility; R17 DBC 2021 where Dubai; exact clause/credit: verify in project adoption register</t>
        </is>
      </c>
      <c r="H81" s="2" t="inlineStr">
        <is>
          <t>Lift traffic analysis and fire/architecture interface review</t>
        </is>
      </c>
      <c r="I81" s="2" t="inlineStr">
        <is>
          <t>Architect / planning lead</t>
        </is>
      </c>
      <c r="J81" s="5" t="inlineStr">
        <is>
          <t>Pending screening</t>
        </is>
      </c>
      <c r="K81" s="5" t="inlineStr">
        <is>
          <t>Pending evidence</t>
        </is>
      </c>
      <c r="L81" s="5" t="inlineStr"/>
      <c r="M81" s="5" t="inlineStr"/>
      <c r="N81" s="5" t="inlineStr"/>
      <c r="O81" s="5" t="inlineStr"/>
      <c r="P81" s="5" t="inlineStr"/>
      <c r="Q81" s="5" t="inlineStr"/>
      <c r="R81" s="6" t="n"/>
      <c r="S81" s="5" t="inlineStr"/>
      <c r="T81" s="5" t="inlineStr"/>
      <c r="U81" s="5" t="inlineStr"/>
      <c r="V81" s="5" t="inlineStr"/>
      <c r="W81" s="8">
        <f>IF(J81="Pending screening","Pending screening",IF(J81="Not applicable",IF(AND(Q81&lt;&gt;"",R81&lt;&gt;"",S81&lt;&gt;"",U81&lt;&gt;""),"Not applicable","Pending evidence"),IF(J81&lt;&gt;"Required","Pending evidence",IF(K81="Deviation","Deviation",IF(AND(K81="Compliant",COUNTBLANK(L81:R81)=0,U81&lt;&gt;"",V81&lt;&gt;""),"Compliant","Pending evidence")))))</f>
        <v/>
      </c>
    </row>
    <row r="82" ht="56" customHeight="1">
      <c r="A82" s="2" t="inlineStr">
        <is>
          <t>AR-14</t>
        </is>
      </c>
      <c r="B82" s="2" t="inlineStr">
        <is>
          <t>Architecture</t>
        </is>
      </c>
      <c r="C82" s="2" t="inlineStr">
        <is>
          <t>S4</t>
        </is>
      </c>
      <c r="D82" s="2" t="inlineStr">
        <is>
          <t>Vertical transport planning</t>
        </is>
      </c>
      <c r="E82" s="2" t="inlineStr">
        <is>
          <t>Meet capacity, waiting/service and accessibility/fire requirements</t>
        </is>
      </c>
      <c r="F82" s="2" t="inlineStr">
        <is>
          <t>[persons; interval s; kg; m/s]</t>
        </is>
      </c>
      <c r="G82" s="2" t="inlineStr">
        <is>
          <t>R02 AD codes 2013; R04 accessibility; R17 DBC 2021 where Dubai; exact clause/credit: verify in project adoption register</t>
        </is>
      </c>
      <c r="H82" s="2" t="inlineStr">
        <is>
          <t>Lift traffic analysis and fire/architecture interface review</t>
        </is>
      </c>
      <c r="I82" s="2" t="inlineStr">
        <is>
          <t>Architect / planning lead</t>
        </is>
      </c>
      <c r="J82" s="5" t="inlineStr">
        <is>
          <t>Pending screening</t>
        </is>
      </c>
      <c r="K82" s="5" t="inlineStr">
        <is>
          <t>Pending evidence</t>
        </is>
      </c>
      <c r="L82" s="5" t="inlineStr"/>
      <c r="M82" s="5" t="inlineStr"/>
      <c r="N82" s="5" t="inlineStr"/>
      <c r="O82" s="5" t="inlineStr"/>
      <c r="P82" s="5" t="inlineStr"/>
      <c r="Q82" s="5" t="inlineStr"/>
      <c r="R82" s="6" t="n"/>
      <c r="S82" s="5" t="inlineStr"/>
      <c r="T82" s="5" t="inlineStr"/>
      <c r="U82" s="5" t="inlineStr"/>
      <c r="V82" s="5" t="inlineStr"/>
      <c r="W82" s="8">
        <f>IF(J82="Pending screening","Pending screening",IF(J82="Not applicable",IF(AND(Q82&lt;&gt;"",R82&lt;&gt;"",S82&lt;&gt;"",U82&lt;&gt;""),"Not applicable","Pending evidence"),IF(J82&lt;&gt;"Required","Pending evidence",IF(K82="Deviation","Deviation",IF(AND(K82="Compliant",COUNTBLANK(L82:R82)=0,U82&lt;&gt;"",V82&lt;&gt;""),"Compliant","Pending evidence")))))</f>
        <v/>
      </c>
    </row>
    <row r="83" ht="56" customHeight="1">
      <c r="A83" s="2" t="inlineStr">
        <is>
          <t>AR-14</t>
        </is>
      </c>
      <c r="B83" s="2" t="inlineStr">
        <is>
          <t>Architecture</t>
        </is>
      </c>
      <c r="C83" s="2" t="inlineStr">
        <is>
          <t>S5</t>
        </is>
      </c>
      <c r="D83" s="2" t="inlineStr">
        <is>
          <t>Vertical transport planning</t>
        </is>
      </c>
      <c r="E83" s="2" t="inlineStr">
        <is>
          <t>Meet capacity, waiting/service and accessibility/fire requirements</t>
        </is>
      </c>
      <c r="F83" s="2" t="inlineStr">
        <is>
          <t>[persons; interval s; kg; m/s]</t>
        </is>
      </c>
      <c r="G83" s="2" t="inlineStr">
        <is>
          <t>R02 AD codes 2013; R04 accessibility; R17 DBC 2021 where Dubai; exact clause/credit: verify in project adoption register</t>
        </is>
      </c>
      <c r="H83" s="2" t="inlineStr">
        <is>
          <t>Lift traffic analysis and fire/architecture interface review</t>
        </is>
      </c>
      <c r="I83" s="2" t="inlineStr">
        <is>
          <t>Architect / planning lead</t>
        </is>
      </c>
      <c r="J83" s="5" t="inlineStr">
        <is>
          <t>Pending screening</t>
        </is>
      </c>
      <c r="K83" s="5" t="inlineStr">
        <is>
          <t>Pending evidence</t>
        </is>
      </c>
      <c r="L83" s="5" t="inlineStr"/>
      <c r="M83" s="5" t="inlineStr"/>
      <c r="N83" s="5" t="inlineStr"/>
      <c r="O83" s="5" t="inlineStr"/>
      <c r="P83" s="5" t="inlineStr"/>
      <c r="Q83" s="5" t="inlineStr"/>
      <c r="R83" s="6" t="n"/>
      <c r="S83" s="5" t="inlineStr"/>
      <c r="T83" s="5" t="inlineStr"/>
      <c r="U83" s="5" t="inlineStr"/>
      <c r="V83" s="5" t="inlineStr"/>
      <c r="W83" s="8">
        <f>IF(J83="Pending screening","Pending screening",IF(J83="Not applicable",IF(AND(Q83&lt;&gt;"",R83&lt;&gt;"",S83&lt;&gt;"",U83&lt;&gt;""),"Not applicable","Pending evidence"),IF(J83&lt;&gt;"Required","Pending evidence",IF(K83="Deviation","Deviation",IF(AND(K83="Compliant",COUNTBLANK(L83:R83)=0,U83&lt;&gt;"",V83&lt;&gt;""),"Compliant","Pending evidence")))))</f>
        <v/>
      </c>
    </row>
    <row r="84" ht="56" customHeight="1">
      <c r="A84" s="2" t="inlineStr">
        <is>
          <t>AR-14</t>
        </is>
      </c>
      <c r="B84" s="2" t="inlineStr">
        <is>
          <t>Architecture</t>
        </is>
      </c>
      <c r="C84" s="2" t="inlineStr">
        <is>
          <t>S6</t>
        </is>
      </c>
      <c r="D84" s="2" t="inlineStr">
        <is>
          <t>Vertical transport planning</t>
        </is>
      </c>
      <c r="E84" s="2" t="inlineStr">
        <is>
          <t>Meet capacity, waiting/service and accessibility/fire requirements</t>
        </is>
      </c>
      <c r="F84" s="2" t="inlineStr">
        <is>
          <t>[persons; interval s; kg; m/s]</t>
        </is>
      </c>
      <c r="G84" s="2" t="inlineStr">
        <is>
          <t>R02 AD codes 2013; R04 accessibility; R17 DBC 2021 where Dubai; exact clause/credit: verify in project adoption register</t>
        </is>
      </c>
      <c r="H84" s="2" t="inlineStr">
        <is>
          <t>Lift traffic analysis and fire/architecture interface review</t>
        </is>
      </c>
      <c r="I84" s="2" t="inlineStr">
        <is>
          <t>Architect / planning lead</t>
        </is>
      </c>
      <c r="J84" s="5" t="inlineStr">
        <is>
          <t>Pending screening</t>
        </is>
      </c>
      <c r="K84" s="5" t="inlineStr">
        <is>
          <t>Pending evidence</t>
        </is>
      </c>
      <c r="L84" s="5" t="inlineStr"/>
      <c r="M84" s="5" t="inlineStr"/>
      <c r="N84" s="5" t="inlineStr"/>
      <c r="O84" s="5" t="inlineStr"/>
      <c r="P84" s="5" t="inlineStr"/>
      <c r="Q84" s="5" t="inlineStr"/>
      <c r="R84" s="6" t="n"/>
      <c r="S84" s="5" t="inlineStr"/>
      <c r="T84" s="5" t="inlineStr"/>
      <c r="U84" s="5" t="inlineStr"/>
      <c r="V84" s="5" t="inlineStr"/>
      <c r="W84" s="8">
        <f>IF(J84="Pending screening","Pending screening",IF(J84="Not applicable",IF(AND(Q84&lt;&gt;"",R84&lt;&gt;"",S84&lt;&gt;"",U84&lt;&gt;""),"Not applicable","Pending evidence"),IF(J84&lt;&gt;"Required","Pending evidence",IF(K84="Deviation","Deviation",IF(AND(K84="Compliant",COUNTBLANK(L84:R84)=0,U84&lt;&gt;"",V84&lt;&gt;""),"Compliant","Pending evidence")))))</f>
        <v/>
      </c>
    </row>
    <row r="85" ht="56" customHeight="1">
      <c r="A85" s="2" t="inlineStr">
        <is>
          <t>AR-14</t>
        </is>
      </c>
      <c r="B85" s="2" t="inlineStr">
        <is>
          <t>Architecture</t>
        </is>
      </c>
      <c r="C85" s="2" t="inlineStr">
        <is>
          <t>S7</t>
        </is>
      </c>
      <c r="D85" s="2" t="inlineStr">
        <is>
          <t>Vertical transport planning</t>
        </is>
      </c>
      <c r="E85" s="2" t="inlineStr">
        <is>
          <t>Meet capacity, waiting/service and accessibility/fire requirements</t>
        </is>
      </c>
      <c r="F85" s="2" t="inlineStr">
        <is>
          <t>[persons; interval s; kg; m/s]</t>
        </is>
      </c>
      <c r="G85" s="2" t="inlineStr">
        <is>
          <t>R02 AD codes 2013; R04 accessibility; R17 DBC 2021 where Dubai; exact clause/credit: verify in project adoption register</t>
        </is>
      </c>
      <c r="H85" s="2" t="inlineStr">
        <is>
          <t>Lift traffic analysis and fire/architecture interface review</t>
        </is>
      </c>
      <c r="I85" s="2" t="inlineStr">
        <is>
          <t>Architect / planning lead</t>
        </is>
      </c>
      <c r="J85" s="5" t="inlineStr">
        <is>
          <t>Pending screening</t>
        </is>
      </c>
      <c r="K85" s="5" t="inlineStr">
        <is>
          <t>Pending evidence</t>
        </is>
      </c>
      <c r="L85" s="5" t="inlineStr"/>
      <c r="M85" s="5" t="inlineStr"/>
      <c r="N85" s="5" t="inlineStr"/>
      <c r="O85" s="5" t="inlineStr"/>
      <c r="P85" s="5" t="inlineStr"/>
      <c r="Q85" s="5" t="inlineStr"/>
      <c r="R85" s="6" t="n"/>
      <c r="S85" s="5" t="inlineStr"/>
      <c r="T85" s="5" t="inlineStr"/>
      <c r="U85" s="5" t="inlineStr"/>
      <c r="V85" s="5" t="inlineStr"/>
      <c r="W85" s="8">
        <f>IF(J85="Pending screening","Pending screening",IF(J85="Not applicable",IF(AND(Q85&lt;&gt;"",R85&lt;&gt;"",S85&lt;&gt;"",U85&lt;&gt;""),"Not applicable","Pending evidence"),IF(J85&lt;&gt;"Required","Pending evidence",IF(K85="Deviation","Deviation",IF(AND(K85="Compliant",COUNTBLANK(L85:R85)=0,U85&lt;&gt;"",V85&lt;&gt;""),"Compliant","Pending evidence")))))</f>
        <v/>
      </c>
    </row>
    <row r="86" ht="56" customHeight="1">
      <c r="A86" s="2" t="inlineStr">
        <is>
          <t>AR-15</t>
        </is>
      </c>
      <c r="B86" s="2" t="inlineStr">
        <is>
          <t>Architecture</t>
        </is>
      </c>
      <c r="C86" s="2" t="inlineStr">
        <is>
          <t>S2</t>
        </is>
      </c>
      <c r="D86" s="2" t="inlineStr">
        <is>
          <t>Servicing and fire access</t>
        </is>
      </c>
      <c r="E86" s="2" t="inlineStr">
        <is>
          <t>Provide safe loading, fire-vehicle access and equipment replacement routes</t>
        </is>
      </c>
      <c r="F86" s="2" t="inlineStr">
        <is>
          <t>[clear/turning m; kN]</t>
        </is>
      </c>
      <c r="G86" s="2" t="inlineStr">
        <is>
          <t>R02 AD codes 2013; R04 accessibility; R17 DBC 2021 where Dubai; exact clause/credit: verify in project adoption register</t>
        </is>
      </c>
      <c r="H86" s="2" t="inlineStr">
        <is>
          <t>Swept paths and replacement sequence with structural/MEP/fire review</t>
        </is>
      </c>
      <c r="I86" s="2" t="inlineStr">
        <is>
          <t>Architect / planning lead</t>
        </is>
      </c>
      <c r="J86" s="5" t="inlineStr">
        <is>
          <t>Pending screening</t>
        </is>
      </c>
      <c r="K86" s="5" t="inlineStr">
        <is>
          <t>Pending evidence</t>
        </is>
      </c>
      <c r="L86" s="5" t="inlineStr"/>
      <c r="M86" s="5" t="inlineStr"/>
      <c r="N86" s="5" t="inlineStr"/>
      <c r="O86" s="5" t="inlineStr"/>
      <c r="P86" s="5" t="inlineStr"/>
      <c r="Q86" s="5" t="inlineStr"/>
      <c r="R86" s="6" t="n"/>
      <c r="S86" s="5" t="inlineStr"/>
      <c r="T86" s="5" t="inlineStr"/>
      <c r="U86" s="5" t="inlineStr"/>
      <c r="V86" s="5" t="inlineStr"/>
      <c r="W86" s="8">
        <f>IF(J86="Pending screening","Pending screening",IF(J86="Not applicable",IF(AND(Q86&lt;&gt;"",R86&lt;&gt;"",S86&lt;&gt;"",U86&lt;&gt;""),"Not applicable","Pending evidence"),IF(J86&lt;&gt;"Required","Pending evidence",IF(K86="Deviation","Deviation",IF(AND(K86="Compliant",COUNTBLANK(L86:R86)=0,U86&lt;&gt;"",V86&lt;&gt;""),"Compliant","Pending evidence")))))</f>
        <v/>
      </c>
    </row>
    <row r="87" ht="56" customHeight="1">
      <c r="A87" s="2" t="inlineStr">
        <is>
          <t>AR-15</t>
        </is>
      </c>
      <c r="B87" s="2" t="inlineStr">
        <is>
          <t>Architecture</t>
        </is>
      </c>
      <c r="C87" s="2" t="inlineStr">
        <is>
          <t>S3</t>
        </is>
      </c>
      <c r="D87" s="2" t="inlineStr">
        <is>
          <t>Servicing and fire access</t>
        </is>
      </c>
      <c r="E87" s="2" t="inlineStr">
        <is>
          <t>Provide safe loading, fire-vehicle access and equipment replacement routes</t>
        </is>
      </c>
      <c r="F87" s="2" t="inlineStr">
        <is>
          <t>[clear/turning m; kN]</t>
        </is>
      </c>
      <c r="G87" s="2" t="inlineStr">
        <is>
          <t>R02 AD codes 2013; R04 accessibility; R17 DBC 2021 where Dubai; exact clause/credit: verify in project adoption register</t>
        </is>
      </c>
      <c r="H87" s="2" t="inlineStr">
        <is>
          <t>Swept paths and replacement sequence with structural/MEP/fire review</t>
        </is>
      </c>
      <c r="I87" s="2" t="inlineStr">
        <is>
          <t>Architect / planning lead</t>
        </is>
      </c>
      <c r="J87" s="5" t="inlineStr">
        <is>
          <t>Pending screening</t>
        </is>
      </c>
      <c r="K87" s="5" t="inlineStr">
        <is>
          <t>Pending evidence</t>
        </is>
      </c>
      <c r="L87" s="5" t="inlineStr"/>
      <c r="M87" s="5" t="inlineStr"/>
      <c r="N87" s="5" t="inlineStr"/>
      <c r="O87" s="5" t="inlineStr"/>
      <c r="P87" s="5" t="inlineStr"/>
      <c r="Q87" s="5" t="inlineStr"/>
      <c r="R87" s="6" t="n"/>
      <c r="S87" s="5" t="inlineStr"/>
      <c r="T87" s="5" t="inlineStr"/>
      <c r="U87" s="5" t="inlineStr"/>
      <c r="V87" s="5" t="inlineStr"/>
      <c r="W87" s="8">
        <f>IF(J87="Pending screening","Pending screening",IF(J87="Not applicable",IF(AND(Q87&lt;&gt;"",R87&lt;&gt;"",S87&lt;&gt;"",U87&lt;&gt;""),"Not applicable","Pending evidence"),IF(J87&lt;&gt;"Required","Pending evidence",IF(K87="Deviation","Deviation",IF(AND(K87="Compliant",COUNTBLANK(L87:R87)=0,U87&lt;&gt;"",V87&lt;&gt;""),"Compliant","Pending evidence")))))</f>
        <v/>
      </c>
    </row>
    <row r="88" ht="56" customHeight="1">
      <c r="A88" s="2" t="inlineStr">
        <is>
          <t>AR-15</t>
        </is>
      </c>
      <c r="B88" s="2" t="inlineStr">
        <is>
          <t>Architecture</t>
        </is>
      </c>
      <c r="C88" s="2" t="inlineStr">
        <is>
          <t>S4</t>
        </is>
      </c>
      <c r="D88" s="2" t="inlineStr">
        <is>
          <t>Servicing and fire access</t>
        </is>
      </c>
      <c r="E88" s="2" t="inlineStr">
        <is>
          <t>Provide safe loading, fire-vehicle access and equipment replacement routes</t>
        </is>
      </c>
      <c r="F88" s="2" t="inlineStr">
        <is>
          <t>[clear/turning m; kN]</t>
        </is>
      </c>
      <c r="G88" s="2" t="inlineStr">
        <is>
          <t>R02 AD codes 2013; R04 accessibility; R17 DBC 2021 where Dubai; exact clause/credit: verify in project adoption register</t>
        </is>
      </c>
      <c r="H88" s="2" t="inlineStr">
        <is>
          <t>Swept paths and replacement sequence with structural/MEP/fire review</t>
        </is>
      </c>
      <c r="I88" s="2" t="inlineStr">
        <is>
          <t>Architect / planning lead</t>
        </is>
      </c>
      <c r="J88" s="5" t="inlineStr">
        <is>
          <t>Pending screening</t>
        </is>
      </c>
      <c r="K88" s="5" t="inlineStr">
        <is>
          <t>Pending evidence</t>
        </is>
      </c>
      <c r="L88" s="5" t="inlineStr"/>
      <c r="M88" s="5" t="inlineStr"/>
      <c r="N88" s="5" t="inlineStr"/>
      <c r="O88" s="5" t="inlineStr"/>
      <c r="P88" s="5" t="inlineStr"/>
      <c r="Q88" s="5" t="inlineStr"/>
      <c r="R88" s="6" t="n"/>
      <c r="S88" s="5" t="inlineStr"/>
      <c r="T88" s="5" t="inlineStr"/>
      <c r="U88" s="5" t="inlineStr"/>
      <c r="V88" s="5" t="inlineStr"/>
      <c r="W88" s="8">
        <f>IF(J88="Pending screening","Pending screening",IF(J88="Not applicable",IF(AND(Q88&lt;&gt;"",R88&lt;&gt;"",S88&lt;&gt;"",U88&lt;&gt;""),"Not applicable","Pending evidence"),IF(J88&lt;&gt;"Required","Pending evidence",IF(K88="Deviation","Deviation",IF(AND(K88="Compliant",COUNTBLANK(L88:R88)=0,U88&lt;&gt;"",V88&lt;&gt;""),"Compliant","Pending evidence")))))</f>
        <v/>
      </c>
    </row>
    <row r="89" ht="56" customHeight="1">
      <c r="A89" s="2" t="inlineStr">
        <is>
          <t>AR-15</t>
        </is>
      </c>
      <c r="B89" s="2" t="inlineStr">
        <is>
          <t>Architecture</t>
        </is>
      </c>
      <c r="C89" s="2" t="inlineStr">
        <is>
          <t>S5</t>
        </is>
      </c>
      <c r="D89" s="2" t="inlineStr">
        <is>
          <t>Servicing and fire access</t>
        </is>
      </c>
      <c r="E89" s="2" t="inlineStr">
        <is>
          <t>Provide safe loading, fire-vehicle access and equipment replacement routes</t>
        </is>
      </c>
      <c r="F89" s="2" t="inlineStr">
        <is>
          <t>[clear/turning m; kN]</t>
        </is>
      </c>
      <c r="G89" s="2" t="inlineStr">
        <is>
          <t>R02 AD codes 2013; R04 accessibility; R17 DBC 2021 where Dubai; exact clause/credit: verify in project adoption register</t>
        </is>
      </c>
      <c r="H89" s="2" t="inlineStr">
        <is>
          <t>Swept paths and replacement sequence with structural/MEP/fire review</t>
        </is>
      </c>
      <c r="I89" s="2" t="inlineStr">
        <is>
          <t>Architect / planning lead</t>
        </is>
      </c>
      <c r="J89" s="5" t="inlineStr">
        <is>
          <t>Pending screening</t>
        </is>
      </c>
      <c r="K89" s="5" t="inlineStr">
        <is>
          <t>Pending evidence</t>
        </is>
      </c>
      <c r="L89" s="5" t="inlineStr"/>
      <c r="M89" s="5" t="inlineStr"/>
      <c r="N89" s="5" t="inlineStr"/>
      <c r="O89" s="5" t="inlineStr"/>
      <c r="P89" s="5" t="inlineStr"/>
      <c r="Q89" s="5" t="inlineStr"/>
      <c r="R89" s="6" t="n"/>
      <c r="S89" s="5" t="inlineStr"/>
      <c r="T89" s="5" t="inlineStr"/>
      <c r="U89" s="5" t="inlineStr"/>
      <c r="V89" s="5" t="inlineStr"/>
      <c r="W89" s="8">
        <f>IF(J89="Pending screening","Pending screening",IF(J89="Not applicable",IF(AND(Q89&lt;&gt;"",R89&lt;&gt;"",S89&lt;&gt;"",U89&lt;&gt;""),"Not applicable","Pending evidence"),IF(J89&lt;&gt;"Required","Pending evidence",IF(K89="Deviation","Deviation",IF(AND(K89="Compliant",COUNTBLANK(L89:R89)=0,U89&lt;&gt;"",V89&lt;&gt;""),"Compliant","Pending evidence")))))</f>
        <v/>
      </c>
    </row>
    <row r="90" ht="56" customHeight="1">
      <c r="A90" s="2" t="inlineStr">
        <is>
          <t>AR-15</t>
        </is>
      </c>
      <c r="B90" s="2" t="inlineStr">
        <is>
          <t>Architecture</t>
        </is>
      </c>
      <c r="C90" s="2" t="inlineStr">
        <is>
          <t>S6</t>
        </is>
      </c>
      <c r="D90" s="2" t="inlineStr">
        <is>
          <t>Servicing and fire access</t>
        </is>
      </c>
      <c r="E90" s="2" t="inlineStr">
        <is>
          <t>Provide safe loading, fire-vehicle access and equipment replacement routes</t>
        </is>
      </c>
      <c r="F90" s="2" t="inlineStr">
        <is>
          <t>[clear/turning m; kN]</t>
        </is>
      </c>
      <c r="G90" s="2" t="inlineStr">
        <is>
          <t>R02 AD codes 2013; R04 accessibility; R17 DBC 2021 where Dubai; exact clause/credit: verify in project adoption register</t>
        </is>
      </c>
      <c r="H90" s="2" t="inlineStr">
        <is>
          <t>Swept paths and replacement sequence with structural/MEP/fire review</t>
        </is>
      </c>
      <c r="I90" s="2" t="inlineStr">
        <is>
          <t>Architect / planning lead</t>
        </is>
      </c>
      <c r="J90" s="5" t="inlineStr">
        <is>
          <t>Pending screening</t>
        </is>
      </c>
      <c r="K90" s="5" t="inlineStr">
        <is>
          <t>Pending evidence</t>
        </is>
      </c>
      <c r="L90" s="5" t="inlineStr"/>
      <c r="M90" s="5" t="inlineStr"/>
      <c r="N90" s="5" t="inlineStr"/>
      <c r="O90" s="5" t="inlineStr"/>
      <c r="P90" s="5" t="inlineStr"/>
      <c r="Q90" s="5" t="inlineStr"/>
      <c r="R90" s="6" t="n"/>
      <c r="S90" s="5" t="inlineStr"/>
      <c r="T90" s="5" t="inlineStr"/>
      <c r="U90" s="5" t="inlineStr"/>
      <c r="V90" s="5" t="inlineStr"/>
      <c r="W90" s="8">
        <f>IF(J90="Pending screening","Pending screening",IF(J90="Not applicable",IF(AND(Q90&lt;&gt;"",R90&lt;&gt;"",S90&lt;&gt;"",U90&lt;&gt;""),"Not applicable","Pending evidence"),IF(J90&lt;&gt;"Required","Pending evidence",IF(K90="Deviation","Deviation",IF(AND(K90="Compliant",COUNTBLANK(L90:R90)=0,U90&lt;&gt;"",V90&lt;&gt;""),"Compliant","Pending evidence")))))</f>
        <v/>
      </c>
    </row>
    <row r="91" ht="56" customHeight="1">
      <c r="A91" s="2" t="inlineStr">
        <is>
          <t>AR-15</t>
        </is>
      </c>
      <c r="B91" s="2" t="inlineStr">
        <is>
          <t>Architecture</t>
        </is>
      </c>
      <c r="C91" s="2" t="inlineStr">
        <is>
          <t>S7</t>
        </is>
      </c>
      <c r="D91" s="2" t="inlineStr">
        <is>
          <t>Servicing and fire access</t>
        </is>
      </c>
      <c r="E91" s="2" t="inlineStr">
        <is>
          <t>Provide safe loading, fire-vehicle access and equipment replacement routes</t>
        </is>
      </c>
      <c r="F91" s="2" t="inlineStr">
        <is>
          <t>[clear/turning m; kN]</t>
        </is>
      </c>
      <c r="G91" s="2" t="inlineStr">
        <is>
          <t>R02 AD codes 2013; R04 accessibility; R17 DBC 2021 where Dubai; exact clause/credit: verify in project adoption register</t>
        </is>
      </c>
      <c r="H91" s="2" t="inlineStr">
        <is>
          <t>Swept paths and replacement sequence with structural/MEP/fire review</t>
        </is>
      </c>
      <c r="I91" s="2" t="inlineStr">
        <is>
          <t>Architect / planning lead</t>
        </is>
      </c>
      <c r="J91" s="5" t="inlineStr">
        <is>
          <t>Pending screening</t>
        </is>
      </c>
      <c r="K91" s="5" t="inlineStr">
        <is>
          <t>Pending evidence</t>
        </is>
      </c>
      <c r="L91" s="5" t="inlineStr"/>
      <c r="M91" s="5" t="inlineStr"/>
      <c r="N91" s="5" t="inlineStr"/>
      <c r="O91" s="5" t="inlineStr"/>
      <c r="P91" s="5" t="inlineStr"/>
      <c r="Q91" s="5" t="inlineStr"/>
      <c r="R91" s="6" t="n"/>
      <c r="S91" s="5" t="inlineStr"/>
      <c r="T91" s="5" t="inlineStr"/>
      <c r="U91" s="5" t="inlineStr"/>
      <c r="V91" s="5" t="inlineStr"/>
      <c r="W91" s="8">
        <f>IF(J91="Pending screening","Pending screening",IF(J91="Not applicable",IF(AND(Q91&lt;&gt;"",R91&lt;&gt;"",S91&lt;&gt;"",U91&lt;&gt;""),"Not applicable","Pending evidence"),IF(J91&lt;&gt;"Required","Pending evidence",IF(K91="Deviation","Deviation",IF(AND(K91="Compliant",COUNTBLANK(L91:R91)=0,U91&lt;&gt;"",V91&lt;&gt;""),"Compliant","Pending evidence")))))</f>
        <v/>
      </c>
    </row>
    <row r="92" ht="56" customHeight="1">
      <c r="A92" s="2" t="inlineStr">
        <is>
          <t>FL-01</t>
        </is>
      </c>
      <c r="B92" s="2" t="inlineStr">
        <is>
          <t>Fire and life safety</t>
        </is>
      </c>
      <c r="C92" s="2" t="inlineStr">
        <is>
          <t>S2</t>
        </is>
      </c>
      <c r="D92" s="2" t="inlineStr">
        <is>
          <t>Fire strategy and classification</t>
        </is>
      </c>
      <c r="E92" s="2" t="inlineStr">
        <is>
          <t>Classify uses, hazards, mixed occupancy and height category</t>
        </is>
      </c>
      <c r="F92" s="2" t="inlineStr">
        <is>
          <t>[use/hazard class; persons; height m]</t>
        </is>
      </c>
      <c r="G92" s="2" t="inlineStr">
        <is>
          <t>R03 UAE FLS Code 2018; R30 local Civil Defence; exact clause/credit: verify in project adoption register</t>
        </is>
      </c>
      <c r="H92" s="2" t="inlineStr">
        <is>
          <t>Signed fire strategy reconciled to approved occupancy/plans</t>
        </is>
      </c>
      <c r="I92" s="2" t="inlineStr">
        <is>
          <t>Fire engineer / Civil Defence liaison</t>
        </is>
      </c>
      <c r="J92" s="5" t="inlineStr">
        <is>
          <t>Pending screening</t>
        </is>
      </c>
      <c r="K92" s="5" t="inlineStr">
        <is>
          <t>Pending evidence</t>
        </is>
      </c>
      <c r="L92" s="5" t="inlineStr"/>
      <c r="M92" s="5" t="inlineStr"/>
      <c r="N92" s="5" t="inlineStr"/>
      <c r="O92" s="5" t="inlineStr"/>
      <c r="P92" s="5" t="inlineStr"/>
      <c r="Q92" s="5" t="inlineStr"/>
      <c r="R92" s="6" t="n"/>
      <c r="S92" s="5" t="inlineStr"/>
      <c r="T92" s="5" t="inlineStr"/>
      <c r="U92" s="5" t="inlineStr"/>
      <c r="V92" s="5" t="inlineStr"/>
      <c r="W92" s="8">
        <f>IF(J92="Pending screening","Pending screening",IF(J92="Not applicable",IF(AND(Q92&lt;&gt;"",R92&lt;&gt;"",S92&lt;&gt;"",U92&lt;&gt;""),"Not applicable","Pending evidence"),IF(J92&lt;&gt;"Required","Pending evidence",IF(K92="Deviation","Deviation",IF(AND(K92="Compliant",COUNTBLANK(L92:R92)=0,U92&lt;&gt;"",V92&lt;&gt;""),"Compliant","Pending evidence")))))</f>
        <v/>
      </c>
    </row>
    <row r="93" ht="56" customHeight="1">
      <c r="A93" s="2" t="inlineStr">
        <is>
          <t>FL-01</t>
        </is>
      </c>
      <c r="B93" s="2" t="inlineStr">
        <is>
          <t>Fire and life safety</t>
        </is>
      </c>
      <c r="C93" s="2" t="inlineStr">
        <is>
          <t>S3</t>
        </is>
      </c>
      <c r="D93" s="2" t="inlineStr">
        <is>
          <t>Fire strategy and classification</t>
        </is>
      </c>
      <c r="E93" s="2" t="inlineStr">
        <is>
          <t>Classify uses, hazards, mixed occupancy and height category</t>
        </is>
      </c>
      <c r="F93" s="2" t="inlineStr">
        <is>
          <t>[use/hazard class; persons; height m]</t>
        </is>
      </c>
      <c r="G93" s="2" t="inlineStr">
        <is>
          <t>R03 UAE FLS Code 2018; R30 local Civil Defence; exact clause/credit: verify in project adoption register</t>
        </is>
      </c>
      <c r="H93" s="2" t="inlineStr">
        <is>
          <t>Signed fire strategy reconciled to approved occupancy/plans</t>
        </is>
      </c>
      <c r="I93" s="2" t="inlineStr">
        <is>
          <t>Fire engineer / Civil Defence liaison</t>
        </is>
      </c>
      <c r="J93" s="5" t="inlineStr">
        <is>
          <t>Pending screening</t>
        </is>
      </c>
      <c r="K93" s="5" t="inlineStr">
        <is>
          <t>Pending evidence</t>
        </is>
      </c>
      <c r="L93" s="5" t="inlineStr"/>
      <c r="M93" s="5" t="inlineStr"/>
      <c r="N93" s="5" t="inlineStr"/>
      <c r="O93" s="5" t="inlineStr"/>
      <c r="P93" s="5" t="inlineStr"/>
      <c r="Q93" s="5" t="inlineStr"/>
      <c r="R93" s="6" t="n"/>
      <c r="S93" s="5" t="inlineStr"/>
      <c r="T93" s="5" t="inlineStr"/>
      <c r="U93" s="5" t="inlineStr"/>
      <c r="V93" s="5" t="inlineStr"/>
      <c r="W93" s="8">
        <f>IF(J93="Pending screening","Pending screening",IF(J93="Not applicable",IF(AND(Q93&lt;&gt;"",R93&lt;&gt;"",S93&lt;&gt;"",U93&lt;&gt;""),"Not applicable","Pending evidence"),IF(J93&lt;&gt;"Required","Pending evidence",IF(K93="Deviation","Deviation",IF(AND(K93="Compliant",COUNTBLANK(L93:R93)=0,U93&lt;&gt;"",V93&lt;&gt;""),"Compliant","Pending evidence")))))</f>
        <v/>
      </c>
    </row>
    <row r="94" ht="56" customHeight="1">
      <c r="A94" s="2" t="inlineStr">
        <is>
          <t>FL-01</t>
        </is>
      </c>
      <c r="B94" s="2" t="inlineStr">
        <is>
          <t>Fire and life safety</t>
        </is>
      </c>
      <c r="C94" s="2" t="inlineStr">
        <is>
          <t>S4</t>
        </is>
      </c>
      <c r="D94" s="2" t="inlineStr">
        <is>
          <t>Fire strategy and classification</t>
        </is>
      </c>
      <c r="E94" s="2" t="inlineStr">
        <is>
          <t>Classify uses, hazards, mixed occupancy and height category</t>
        </is>
      </c>
      <c r="F94" s="2" t="inlineStr">
        <is>
          <t>[use/hazard class; persons; height m]</t>
        </is>
      </c>
      <c r="G94" s="2" t="inlineStr">
        <is>
          <t>R03 UAE FLS Code 2018; R30 local Civil Defence; exact clause/credit: verify in project adoption register</t>
        </is>
      </c>
      <c r="H94" s="2" t="inlineStr">
        <is>
          <t>Signed fire strategy reconciled to approved occupancy/plans</t>
        </is>
      </c>
      <c r="I94" s="2" t="inlineStr">
        <is>
          <t>Fire engineer / Civil Defence liaison</t>
        </is>
      </c>
      <c r="J94" s="5" t="inlineStr">
        <is>
          <t>Pending screening</t>
        </is>
      </c>
      <c r="K94" s="5" t="inlineStr">
        <is>
          <t>Pending evidence</t>
        </is>
      </c>
      <c r="L94" s="5" t="inlineStr"/>
      <c r="M94" s="5" t="inlineStr"/>
      <c r="N94" s="5" t="inlineStr"/>
      <c r="O94" s="5" t="inlineStr"/>
      <c r="P94" s="5" t="inlineStr"/>
      <c r="Q94" s="5" t="inlineStr"/>
      <c r="R94" s="6" t="n"/>
      <c r="S94" s="5" t="inlineStr"/>
      <c r="T94" s="5" t="inlineStr"/>
      <c r="U94" s="5" t="inlineStr"/>
      <c r="V94" s="5" t="inlineStr"/>
      <c r="W94" s="8">
        <f>IF(J94="Pending screening","Pending screening",IF(J94="Not applicable",IF(AND(Q94&lt;&gt;"",R94&lt;&gt;"",S94&lt;&gt;"",U94&lt;&gt;""),"Not applicable","Pending evidence"),IF(J94&lt;&gt;"Required","Pending evidence",IF(K94="Deviation","Deviation",IF(AND(K94="Compliant",COUNTBLANK(L94:R94)=0,U94&lt;&gt;"",V94&lt;&gt;""),"Compliant","Pending evidence")))))</f>
        <v/>
      </c>
    </row>
    <row r="95" ht="56" customHeight="1">
      <c r="A95" s="2" t="inlineStr">
        <is>
          <t>FL-01</t>
        </is>
      </c>
      <c r="B95" s="2" t="inlineStr">
        <is>
          <t>Fire and life safety</t>
        </is>
      </c>
      <c r="C95" s="2" t="inlineStr">
        <is>
          <t>S5</t>
        </is>
      </c>
      <c r="D95" s="2" t="inlineStr">
        <is>
          <t>Fire strategy and classification</t>
        </is>
      </c>
      <c r="E95" s="2" t="inlineStr">
        <is>
          <t>Classify uses, hazards, mixed occupancy and height category</t>
        </is>
      </c>
      <c r="F95" s="2" t="inlineStr">
        <is>
          <t>[use/hazard class; persons; height m]</t>
        </is>
      </c>
      <c r="G95" s="2" t="inlineStr">
        <is>
          <t>R03 UAE FLS Code 2018; R30 local Civil Defence; exact clause/credit: verify in project adoption register</t>
        </is>
      </c>
      <c r="H95" s="2" t="inlineStr">
        <is>
          <t>Signed fire strategy reconciled to approved occupancy/plans</t>
        </is>
      </c>
      <c r="I95" s="2" t="inlineStr">
        <is>
          <t>Fire engineer / Civil Defence liaison</t>
        </is>
      </c>
      <c r="J95" s="5" t="inlineStr">
        <is>
          <t>Pending screening</t>
        </is>
      </c>
      <c r="K95" s="5" t="inlineStr">
        <is>
          <t>Pending evidence</t>
        </is>
      </c>
      <c r="L95" s="5" t="inlineStr"/>
      <c r="M95" s="5" t="inlineStr"/>
      <c r="N95" s="5" t="inlineStr"/>
      <c r="O95" s="5" t="inlineStr"/>
      <c r="P95" s="5" t="inlineStr"/>
      <c r="Q95" s="5" t="inlineStr"/>
      <c r="R95" s="6" t="n"/>
      <c r="S95" s="5" t="inlineStr"/>
      <c r="T95" s="5" t="inlineStr"/>
      <c r="U95" s="5" t="inlineStr"/>
      <c r="V95" s="5" t="inlineStr"/>
      <c r="W95" s="8">
        <f>IF(J95="Pending screening","Pending screening",IF(J95="Not applicable",IF(AND(Q95&lt;&gt;"",R95&lt;&gt;"",S95&lt;&gt;"",U95&lt;&gt;""),"Not applicable","Pending evidence"),IF(J95&lt;&gt;"Required","Pending evidence",IF(K95="Deviation","Deviation",IF(AND(K95="Compliant",COUNTBLANK(L95:R95)=0,U95&lt;&gt;"",V95&lt;&gt;""),"Compliant","Pending evidence")))))</f>
        <v/>
      </c>
    </row>
    <row r="96" ht="56" customHeight="1">
      <c r="A96" s="2" t="inlineStr">
        <is>
          <t>FL-01</t>
        </is>
      </c>
      <c r="B96" s="2" t="inlineStr">
        <is>
          <t>Fire and life safety</t>
        </is>
      </c>
      <c r="C96" s="2" t="inlineStr">
        <is>
          <t>S6</t>
        </is>
      </c>
      <c r="D96" s="2" t="inlineStr">
        <is>
          <t>Fire strategy and classification</t>
        </is>
      </c>
      <c r="E96" s="2" t="inlineStr">
        <is>
          <t>Classify uses, hazards, mixed occupancy and height category</t>
        </is>
      </c>
      <c r="F96" s="2" t="inlineStr">
        <is>
          <t>[use/hazard class; persons; height m]</t>
        </is>
      </c>
      <c r="G96" s="2" t="inlineStr">
        <is>
          <t>R03 UAE FLS Code 2018; R30 local Civil Defence; exact clause/credit: verify in project adoption register</t>
        </is>
      </c>
      <c r="H96" s="2" t="inlineStr">
        <is>
          <t>Signed fire strategy reconciled to approved occupancy/plans</t>
        </is>
      </c>
      <c r="I96" s="2" t="inlineStr">
        <is>
          <t>Fire engineer / Civil Defence liaison</t>
        </is>
      </c>
      <c r="J96" s="5" t="inlineStr">
        <is>
          <t>Pending screening</t>
        </is>
      </c>
      <c r="K96" s="5" t="inlineStr">
        <is>
          <t>Pending evidence</t>
        </is>
      </c>
      <c r="L96" s="5" t="inlineStr"/>
      <c r="M96" s="5" t="inlineStr"/>
      <c r="N96" s="5" t="inlineStr"/>
      <c r="O96" s="5" t="inlineStr"/>
      <c r="P96" s="5" t="inlineStr"/>
      <c r="Q96" s="5" t="inlineStr"/>
      <c r="R96" s="6" t="n"/>
      <c r="S96" s="5" t="inlineStr"/>
      <c r="T96" s="5" t="inlineStr"/>
      <c r="U96" s="5" t="inlineStr"/>
      <c r="V96" s="5" t="inlineStr"/>
      <c r="W96" s="8">
        <f>IF(J96="Pending screening","Pending screening",IF(J96="Not applicable",IF(AND(Q96&lt;&gt;"",R96&lt;&gt;"",S96&lt;&gt;"",U96&lt;&gt;""),"Not applicable","Pending evidence"),IF(J96&lt;&gt;"Required","Pending evidence",IF(K96="Deviation","Deviation",IF(AND(K96="Compliant",COUNTBLANK(L96:R96)=0,U96&lt;&gt;"",V96&lt;&gt;""),"Compliant","Pending evidence")))))</f>
        <v/>
      </c>
    </row>
    <row r="97" ht="56" customHeight="1">
      <c r="A97" s="2" t="inlineStr">
        <is>
          <t>FL-01</t>
        </is>
      </c>
      <c r="B97" s="2" t="inlineStr">
        <is>
          <t>Fire and life safety</t>
        </is>
      </c>
      <c r="C97" s="2" t="inlineStr">
        <is>
          <t>S7</t>
        </is>
      </c>
      <c r="D97" s="2" t="inlineStr">
        <is>
          <t>Fire strategy and classification</t>
        </is>
      </c>
      <c r="E97" s="2" t="inlineStr">
        <is>
          <t>Classify uses, hazards, mixed occupancy and height category</t>
        </is>
      </c>
      <c r="F97" s="2" t="inlineStr">
        <is>
          <t>[use/hazard class; persons; height m]</t>
        </is>
      </c>
      <c r="G97" s="2" t="inlineStr">
        <is>
          <t>R03 UAE FLS Code 2018; R30 local Civil Defence; exact clause/credit: verify in project adoption register</t>
        </is>
      </c>
      <c r="H97" s="2" t="inlineStr">
        <is>
          <t>Signed fire strategy reconciled to approved occupancy/plans</t>
        </is>
      </c>
      <c r="I97" s="2" t="inlineStr">
        <is>
          <t>Fire engineer / Civil Defence liaison</t>
        </is>
      </c>
      <c r="J97" s="5" t="inlineStr">
        <is>
          <t>Pending screening</t>
        </is>
      </c>
      <c r="K97" s="5" t="inlineStr">
        <is>
          <t>Pending evidence</t>
        </is>
      </c>
      <c r="L97" s="5" t="inlineStr"/>
      <c r="M97" s="5" t="inlineStr"/>
      <c r="N97" s="5" t="inlineStr"/>
      <c r="O97" s="5" t="inlineStr"/>
      <c r="P97" s="5" t="inlineStr"/>
      <c r="Q97" s="5" t="inlineStr"/>
      <c r="R97" s="6" t="n"/>
      <c r="S97" s="5" t="inlineStr"/>
      <c r="T97" s="5" t="inlineStr"/>
      <c r="U97" s="5" t="inlineStr"/>
      <c r="V97" s="5" t="inlineStr"/>
      <c r="W97" s="8">
        <f>IF(J97="Pending screening","Pending screening",IF(J97="Not applicable",IF(AND(Q97&lt;&gt;"",R97&lt;&gt;"",S97&lt;&gt;"",U97&lt;&gt;""),"Not applicable","Pending evidence"),IF(J97&lt;&gt;"Required","Pending evidence",IF(K97="Deviation","Deviation",IF(AND(K97="Compliant",COUNTBLANK(L97:R97)=0,U97&lt;&gt;"",V97&lt;&gt;""),"Compliant","Pending evidence")))))</f>
        <v/>
      </c>
    </row>
    <row r="98" ht="56" customHeight="1">
      <c r="A98" s="2" t="inlineStr">
        <is>
          <t>FL-02</t>
        </is>
      </c>
      <c r="B98" s="2" t="inlineStr">
        <is>
          <t>Fire and life safety</t>
        </is>
      </c>
      <c r="C98" s="2" t="inlineStr">
        <is>
          <t>S2</t>
        </is>
      </c>
      <c r="D98" s="2" t="inlineStr">
        <is>
          <t>Occupant load</t>
        </is>
      </c>
      <c r="E98" s="2" t="inlineStr">
        <is>
          <t>Calculate floor occupants using adopted factors and actual use</t>
        </is>
      </c>
      <c r="F98" s="2" t="inlineStr">
        <is>
          <t>[persons; m2/person]</t>
        </is>
      </c>
      <c r="G98" s="2" t="inlineStr">
        <is>
          <t>R03 UAE FLS Code 2018; R30 local Civil Defence; exact clause/credit: verify in project adoption register</t>
        </is>
      </c>
      <c r="H98" s="2" t="inlineStr">
        <is>
          <t>Checked floor-area/factor/operational capacity reconciliation</t>
        </is>
      </c>
      <c r="I98" s="2" t="inlineStr">
        <is>
          <t>Fire engineer / Civil Defence liaison</t>
        </is>
      </c>
      <c r="J98" s="5" t="inlineStr">
        <is>
          <t>Pending screening</t>
        </is>
      </c>
      <c r="K98" s="5" t="inlineStr">
        <is>
          <t>Pending evidence</t>
        </is>
      </c>
      <c r="L98" s="5" t="inlineStr"/>
      <c r="M98" s="5" t="inlineStr"/>
      <c r="N98" s="5" t="inlineStr"/>
      <c r="O98" s="5" t="inlineStr"/>
      <c r="P98" s="5" t="inlineStr"/>
      <c r="Q98" s="5" t="inlineStr"/>
      <c r="R98" s="6" t="n"/>
      <c r="S98" s="5" t="inlineStr"/>
      <c r="T98" s="5" t="inlineStr"/>
      <c r="U98" s="5" t="inlineStr"/>
      <c r="V98" s="5" t="inlineStr"/>
      <c r="W98" s="8">
        <f>IF(J98="Pending screening","Pending screening",IF(J98="Not applicable",IF(AND(Q98&lt;&gt;"",R98&lt;&gt;"",S98&lt;&gt;"",U98&lt;&gt;""),"Not applicable","Pending evidence"),IF(J98&lt;&gt;"Required","Pending evidence",IF(K98="Deviation","Deviation",IF(AND(K98="Compliant",COUNTBLANK(L98:R98)=0,U98&lt;&gt;"",V98&lt;&gt;""),"Compliant","Pending evidence")))))</f>
        <v/>
      </c>
    </row>
    <row r="99" ht="56" customHeight="1">
      <c r="A99" s="2" t="inlineStr">
        <is>
          <t>FL-02</t>
        </is>
      </c>
      <c r="B99" s="2" t="inlineStr">
        <is>
          <t>Fire and life safety</t>
        </is>
      </c>
      <c r="C99" s="2" t="inlineStr">
        <is>
          <t>S3</t>
        </is>
      </c>
      <c r="D99" s="2" t="inlineStr">
        <is>
          <t>Occupant load</t>
        </is>
      </c>
      <c r="E99" s="2" t="inlineStr">
        <is>
          <t>Calculate floor occupants using adopted factors and actual use</t>
        </is>
      </c>
      <c r="F99" s="2" t="inlineStr">
        <is>
          <t>[persons; m2/person]</t>
        </is>
      </c>
      <c r="G99" s="2" t="inlineStr">
        <is>
          <t>R03 UAE FLS Code 2018; R30 local Civil Defence; exact clause/credit: verify in project adoption register</t>
        </is>
      </c>
      <c r="H99" s="2" t="inlineStr">
        <is>
          <t>Checked floor-area/factor/operational capacity reconciliation</t>
        </is>
      </c>
      <c r="I99" s="2" t="inlineStr">
        <is>
          <t>Fire engineer / Civil Defence liaison</t>
        </is>
      </c>
      <c r="J99" s="5" t="inlineStr">
        <is>
          <t>Pending screening</t>
        </is>
      </c>
      <c r="K99" s="5" t="inlineStr">
        <is>
          <t>Pending evidence</t>
        </is>
      </c>
      <c r="L99" s="5" t="inlineStr"/>
      <c r="M99" s="5" t="inlineStr"/>
      <c r="N99" s="5" t="inlineStr"/>
      <c r="O99" s="5" t="inlineStr"/>
      <c r="P99" s="5" t="inlineStr"/>
      <c r="Q99" s="5" t="inlineStr"/>
      <c r="R99" s="6" t="n"/>
      <c r="S99" s="5" t="inlineStr"/>
      <c r="T99" s="5" t="inlineStr"/>
      <c r="U99" s="5" t="inlineStr"/>
      <c r="V99" s="5" t="inlineStr"/>
      <c r="W99" s="8">
        <f>IF(J99="Pending screening","Pending screening",IF(J99="Not applicable",IF(AND(Q99&lt;&gt;"",R99&lt;&gt;"",S99&lt;&gt;"",U99&lt;&gt;""),"Not applicable","Pending evidence"),IF(J99&lt;&gt;"Required","Pending evidence",IF(K99="Deviation","Deviation",IF(AND(K99="Compliant",COUNTBLANK(L99:R99)=0,U99&lt;&gt;"",V99&lt;&gt;""),"Compliant","Pending evidence")))))</f>
        <v/>
      </c>
    </row>
    <row r="100" ht="56" customHeight="1">
      <c r="A100" s="2" t="inlineStr">
        <is>
          <t>FL-02</t>
        </is>
      </c>
      <c r="B100" s="2" t="inlineStr">
        <is>
          <t>Fire and life safety</t>
        </is>
      </c>
      <c r="C100" s="2" t="inlineStr">
        <is>
          <t>S4</t>
        </is>
      </c>
      <c r="D100" s="2" t="inlineStr">
        <is>
          <t>Occupant load</t>
        </is>
      </c>
      <c r="E100" s="2" t="inlineStr">
        <is>
          <t>Calculate floor occupants using adopted factors and actual use</t>
        </is>
      </c>
      <c r="F100" s="2" t="inlineStr">
        <is>
          <t>[persons; m2/person]</t>
        </is>
      </c>
      <c r="G100" s="2" t="inlineStr">
        <is>
          <t>R03 UAE FLS Code 2018; R30 local Civil Defence; exact clause/credit: verify in project adoption register</t>
        </is>
      </c>
      <c r="H100" s="2" t="inlineStr">
        <is>
          <t>Checked floor-area/factor/operational capacity reconciliation</t>
        </is>
      </c>
      <c r="I100" s="2" t="inlineStr">
        <is>
          <t>Fire engineer / Civil Defence liaison</t>
        </is>
      </c>
      <c r="J100" s="5" t="inlineStr">
        <is>
          <t>Pending screening</t>
        </is>
      </c>
      <c r="K100" s="5" t="inlineStr">
        <is>
          <t>Pending evidence</t>
        </is>
      </c>
      <c r="L100" s="5" t="inlineStr"/>
      <c r="M100" s="5" t="inlineStr"/>
      <c r="N100" s="5" t="inlineStr"/>
      <c r="O100" s="5" t="inlineStr"/>
      <c r="P100" s="5" t="inlineStr"/>
      <c r="Q100" s="5" t="inlineStr"/>
      <c r="R100" s="6" t="n"/>
      <c r="S100" s="5" t="inlineStr"/>
      <c r="T100" s="5" t="inlineStr"/>
      <c r="U100" s="5" t="inlineStr"/>
      <c r="V100" s="5" t="inlineStr"/>
      <c r="W100" s="8">
        <f>IF(J100="Pending screening","Pending screening",IF(J100="Not applicable",IF(AND(Q100&lt;&gt;"",R100&lt;&gt;"",S100&lt;&gt;"",U100&lt;&gt;""),"Not applicable","Pending evidence"),IF(J100&lt;&gt;"Required","Pending evidence",IF(K100="Deviation","Deviation",IF(AND(K100="Compliant",COUNTBLANK(L100:R100)=0,U100&lt;&gt;"",V100&lt;&gt;""),"Compliant","Pending evidence")))))</f>
        <v/>
      </c>
    </row>
    <row r="101" ht="56" customHeight="1">
      <c r="A101" s="2" t="inlineStr">
        <is>
          <t>FL-02</t>
        </is>
      </c>
      <c r="B101" s="2" t="inlineStr">
        <is>
          <t>Fire and life safety</t>
        </is>
      </c>
      <c r="C101" s="2" t="inlineStr">
        <is>
          <t>S5</t>
        </is>
      </c>
      <c r="D101" s="2" t="inlineStr">
        <is>
          <t>Occupant load</t>
        </is>
      </c>
      <c r="E101" s="2" t="inlineStr">
        <is>
          <t>Calculate floor occupants using adopted factors and actual use</t>
        </is>
      </c>
      <c r="F101" s="2" t="inlineStr">
        <is>
          <t>[persons; m2/person]</t>
        </is>
      </c>
      <c r="G101" s="2" t="inlineStr">
        <is>
          <t>R03 UAE FLS Code 2018; R30 local Civil Defence; exact clause/credit: verify in project adoption register</t>
        </is>
      </c>
      <c r="H101" s="2" t="inlineStr">
        <is>
          <t>Checked floor-area/factor/operational capacity reconciliation</t>
        </is>
      </c>
      <c r="I101" s="2" t="inlineStr">
        <is>
          <t>Fire engineer / Civil Defence liaison</t>
        </is>
      </c>
      <c r="J101" s="5" t="inlineStr">
        <is>
          <t>Pending screening</t>
        </is>
      </c>
      <c r="K101" s="5" t="inlineStr">
        <is>
          <t>Pending evidence</t>
        </is>
      </c>
      <c r="L101" s="5" t="inlineStr"/>
      <c r="M101" s="5" t="inlineStr"/>
      <c r="N101" s="5" t="inlineStr"/>
      <c r="O101" s="5" t="inlineStr"/>
      <c r="P101" s="5" t="inlineStr"/>
      <c r="Q101" s="5" t="inlineStr"/>
      <c r="R101" s="6" t="n"/>
      <c r="S101" s="5" t="inlineStr"/>
      <c r="T101" s="5" t="inlineStr"/>
      <c r="U101" s="5" t="inlineStr"/>
      <c r="V101" s="5" t="inlineStr"/>
      <c r="W101" s="8">
        <f>IF(J101="Pending screening","Pending screening",IF(J101="Not applicable",IF(AND(Q101&lt;&gt;"",R101&lt;&gt;"",S101&lt;&gt;"",U101&lt;&gt;""),"Not applicable","Pending evidence"),IF(J101&lt;&gt;"Required","Pending evidence",IF(K101="Deviation","Deviation",IF(AND(K101="Compliant",COUNTBLANK(L101:R101)=0,U101&lt;&gt;"",V101&lt;&gt;""),"Compliant","Pending evidence")))))</f>
        <v/>
      </c>
    </row>
    <row r="102" ht="56" customHeight="1">
      <c r="A102" s="2" t="inlineStr">
        <is>
          <t>FL-02</t>
        </is>
      </c>
      <c r="B102" s="2" t="inlineStr">
        <is>
          <t>Fire and life safety</t>
        </is>
      </c>
      <c r="C102" s="2" t="inlineStr">
        <is>
          <t>S6</t>
        </is>
      </c>
      <c r="D102" s="2" t="inlineStr">
        <is>
          <t>Occupant load</t>
        </is>
      </c>
      <c r="E102" s="2" t="inlineStr">
        <is>
          <t>Calculate floor occupants using adopted factors and actual use</t>
        </is>
      </c>
      <c r="F102" s="2" t="inlineStr">
        <is>
          <t>[persons; m2/person]</t>
        </is>
      </c>
      <c r="G102" s="2" t="inlineStr">
        <is>
          <t>R03 UAE FLS Code 2018; R30 local Civil Defence; exact clause/credit: verify in project adoption register</t>
        </is>
      </c>
      <c r="H102" s="2" t="inlineStr">
        <is>
          <t>Checked floor-area/factor/operational capacity reconciliation</t>
        </is>
      </c>
      <c r="I102" s="2" t="inlineStr">
        <is>
          <t>Fire engineer / Civil Defence liaison</t>
        </is>
      </c>
      <c r="J102" s="5" t="inlineStr">
        <is>
          <t>Pending screening</t>
        </is>
      </c>
      <c r="K102" s="5" t="inlineStr">
        <is>
          <t>Pending evidence</t>
        </is>
      </c>
      <c r="L102" s="5" t="inlineStr"/>
      <c r="M102" s="5" t="inlineStr"/>
      <c r="N102" s="5" t="inlineStr"/>
      <c r="O102" s="5" t="inlineStr"/>
      <c r="P102" s="5" t="inlineStr"/>
      <c r="Q102" s="5" t="inlineStr"/>
      <c r="R102" s="6" t="n"/>
      <c r="S102" s="5" t="inlineStr"/>
      <c r="T102" s="5" t="inlineStr"/>
      <c r="U102" s="5" t="inlineStr"/>
      <c r="V102" s="5" t="inlineStr"/>
      <c r="W102" s="8">
        <f>IF(J102="Pending screening","Pending screening",IF(J102="Not applicable",IF(AND(Q102&lt;&gt;"",R102&lt;&gt;"",S102&lt;&gt;"",U102&lt;&gt;""),"Not applicable","Pending evidence"),IF(J102&lt;&gt;"Required","Pending evidence",IF(K102="Deviation","Deviation",IF(AND(K102="Compliant",COUNTBLANK(L102:R102)=0,U102&lt;&gt;"",V102&lt;&gt;""),"Compliant","Pending evidence")))))</f>
        <v/>
      </c>
    </row>
    <row r="103" ht="56" customHeight="1">
      <c r="A103" s="2" t="inlineStr">
        <is>
          <t>FL-02</t>
        </is>
      </c>
      <c r="B103" s="2" t="inlineStr">
        <is>
          <t>Fire and life safety</t>
        </is>
      </c>
      <c r="C103" s="2" t="inlineStr">
        <is>
          <t>S7</t>
        </is>
      </c>
      <c r="D103" s="2" t="inlineStr">
        <is>
          <t>Occupant load</t>
        </is>
      </c>
      <c r="E103" s="2" t="inlineStr">
        <is>
          <t>Calculate floor occupants using adopted factors and actual use</t>
        </is>
      </c>
      <c r="F103" s="2" t="inlineStr">
        <is>
          <t>[persons; m2/person]</t>
        </is>
      </c>
      <c r="G103" s="2" t="inlineStr">
        <is>
          <t>R03 UAE FLS Code 2018; R30 local Civil Defence; exact clause/credit: verify in project adoption register</t>
        </is>
      </c>
      <c r="H103" s="2" t="inlineStr">
        <is>
          <t>Checked floor-area/factor/operational capacity reconciliation</t>
        </is>
      </c>
      <c r="I103" s="2" t="inlineStr">
        <is>
          <t>Fire engineer / Civil Defence liaison</t>
        </is>
      </c>
      <c r="J103" s="5" t="inlineStr">
        <is>
          <t>Pending screening</t>
        </is>
      </c>
      <c r="K103" s="5" t="inlineStr">
        <is>
          <t>Pending evidence</t>
        </is>
      </c>
      <c r="L103" s="5" t="inlineStr"/>
      <c r="M103" s="5" t="inlineStr"/>
      <c r="N103" s="5" t="inlineStr"/>
      <c r="O103" s="5" t="inlineStr"/>
      <c r="P103" s="5" t="inlineStr"/>
      <c r="Q103" s="5" t="inlineStr"/>
      <c r="R103" s="6" t="n"/>
      <c r="S103" s="5" t="inlineStr"/>
      <c r="T103" s="5" t="inlineStr"/>
      <c r="U103" s="5" t="inlineStr"/>
      <c r="V103" s="5" t="inlineStr"/>
      <c r="W103" s="8">
        <f>IF(J103="Pending screening","Pending screening",IF(J103="Not applicable",IF(AND(Q103&lt;&gt;"",R103&lt;&gt;"",S103&lt;&gt;"",U103&lt;&gt;""),"Not applicable","Pending evidence"),IF(J103&lt;&gt;"Required","Pending evidence",IF(K103="Deviation","Deviation",IF(AND(K103="Compliant",COUNTBLANK(L103:R103)=0,U103&lt;&gt;"",V103&lt;&gt;""),"Compliant","Pending evidence")))))</f>
        <v/>
      </c>
    </row>
    <row r="104" ht="56" customHeight="1">
      <c r="A104" s="2" t="inlineStr">
        <is>
          <t>FL-03</t>
        </is>
      </c>
      <c r="B104" s="2" t="inlineStr">
        <is>
          <t>Fire and life safety</t>
        </is>
      </c>
      <c r="C104" s="2" t="inlineStr">
        <is>
          <t>S2</t>
        </is>
      </c>
      <c r="D104" s="2" t="inlineStr">
        <is>
          <t>Exit number and capacity</t>
        </is>
      </c>
      <c r="E104" s="2" t="inlineStr">
        <is>
          <t>Meet exit number, width, remoteness, independence and discharge</t>
        </is>
      </c>
      <c r="F104" s="2" t="inlineStr">
        <is>
          <t>[count; clear mm; persons]</t>
        </is>
      </c>
      <c r="G104" s="2" t="inlineStr">
        <is>
          <t>R03 UAE FLS Code 2018; R30 local Civil Defence; exact clause/credit: verify in project adoption register</t>
        </is>
      </c>
      <c r="H104" s="2" t="inlineStr">
        <is>
          <t>Egress calculations including shared stairs and final discharge</t>
        </is>
      </c>
      <c r="I104" s="2" t="inlineStr">
        <is>
          <t>Fire engineer / Civil Defence liaison</t>
        </is>
      </c>
      <c r="J104" s="5" t="inlineStr">
        <is>
          <t>Pending screening</t>
        </is>
      </c>
      <c r="K104" s="5" t="inlineStr">
        <is>
          <t>Pending evidence</t>
        </is>
      </c>
      <c r="L104" s="5" t="inlineStr"/>
      <c r="M104" s="5" t="inlineStr"/>
      <c r="N104" s="5" t="inlineStr"/>
      <c r="O104" s="5" t="inlineStr"/>
      <c r="P104" s="5" t="inlineStr"/>
      <c r="Q104" s="5" t="inlineStr"/>
      <c r="R104" s="6" t="n"/>
      <c r="S104" s="5" t="inlineStr"/>
      <c r="T104" s="5" t="inlineStr"/>
      <c r="U104" s="5" t="inlineStr"/>
      <c r="V104" s="5" t="inlineStr"/>
      <c r="W104" s="8">
        <f>IF(J104="Pending screening","Pending screening",IF(J104="Not applicable",IF(AND(Q104&lt;&gt;"",R104&lt;&gt;"",S104&lt;&gt;"",U104&lt;&gt;""),"Not applicable","Pending evidence"),IF(J104&lt;&gt;"Required","Pending evidence",IF(K104="Deviation","Deviation",IF(AND(K104="Compliant",COUNTBLANK(L104:R104)=0,U104&lt;&gt;"",V104&lt;&gt;""),"Compliant","Pending evidence")))))</f>
        <v/>
      </c>
    </row>
    <row r="105" ht="56" customHeight="1">
      <c r="A105" s="2" t="inlineStr">
        <is>
          <t>FL-03</t>
        </is>
      </c>
      <c r="B105" s="2" t="inlineStr">
        <is>
          <t>Fire and life safety</t>
        </is>
      </c>
      <c r="C105" s="2" t="inlineStr">
        <is>
          <t>S3</t>
        </is>
      </c>
      <c r="D105" s="2" t="inlineStr">
        <is>
          <t>Exit number and capacity</t>
        </is>
      </c>
      <c r="E105" s="2" t="inlineStr">
        <is>
          <t>Meet exit number, width, remoteness, independence and discharge</t>
        </is>
      </c>
      <c r="F105" s="2" t="inlineStr">
        <is>
          <t>[count; clear mm; persons]</t>
        </is>
      </c>
      <c r="G105" s="2" t="inlineStr">
        <is>
          <t>R03 UAE FLS Code 2018; R30 local Civil Defence; exact clause/credit: verify in project adoption register</t>
        </is>
      </c>
      <c r="H105" s="2" t="inlineStr">
        <is>
          <t>Egress calculations including shared stairs and final discharge</t>
        </is>
      </c>
      <c r="I105" s="2" t="inlineStr">
        <is>
          <t>Fire engineer / Civil Defence liaison</t>
        </is>
      </c>
      <c r="J105" s="5" t="inlineStr">
        <is>
          <t>Pending screening</t>
        </is>
      </c>
      <c r="K105" s="5" t="inlineStr">
        <is>
          <t>Pending evidence</t>
        </is>
      </c>
      <c r="L105" s="5" t="inlineStr"/>
      <c r="M105" s="5" t="inlineStr"/>
      <c r="N105" s="5" t="inlineStr"/>
      <c r="O105" s="5" t="inlineStr"/>
      <c r="P105" s="5" t="inlineStr"/>
      <c r="Q105" s="5" t="inlineStr"/>
      <c r="R105" s="6" t="n"/>
      <c r="S105" s="5" t="inlineStr"/>
      <c r="T105" s="5" t="inlineStr"/>
      <c r="U105" s="5" t="inlineStr"/>
      <c r="V105" s="5" t="inlineStr"/>
      <c r="W105" s="8">
        <f>IF(J105="Pending screening","Pending screening",IF(J105="Not applicable",IF(AND(Q105&lt;&gt;"",R105&lt;&gt;"",S105&lt;&gt;"",U105&lt;&gt;""),"Not applicable","Pending evidence"),IF(J105&lt;&gt;"Required","Pending evidence",IF(K105="Deviation","Deviation",IF(AND(K105="Compliant",COUNTBLANK(L105:R105)=0,U105&lt;&gt;"",V105&lt;&gt;""),"Compliant","Pending evidence")))))</f>
        <v/>
      </c>
    </row>
    <row r="106" ht="56" customHeight="1">
      <c r="A106" s="2" t="inlineStr">
        <is>
          <t>FL-03</t>
        </is>
      </c>
      <c r="B106" s="2" t="inlineStr">
        <is>
          <t>Fire and life safety</t>
        </is>
      </c>
      <c r="C106" s="2" t="inlineStr">
        <is>
          <t>S4</t>
        </is>
      </c>
      <c r="D106" s="2" t="inlineStr">
        <is>
          <t>Exit number and capacity</t>
        </is>
      </c>
      <c r="E106" s="2" t="inlineStr">
        <is>
          <t>Meet exit number, width, remoteness, independence and discharge</t>
        </is>
      </c>
      <c r="F106" s="2" t="inlineStr">
        <is>
          <t>[count; clear mm; persons]</t>
        </is>
      </c>
      <c r="G106" s="2" t="inlineStr">
        <is>
          <t>R03 UAE FLS Code 2018; R30 local Civil Defence; exact clause/credit: verify in project adoption register</t>
        </is>
      </c>
      <c r="H106" s="2" t="inlineStr">
        <is>
          <t>Egress calculations including shared stairs and final discharge</t>
        </is>
      </c>
      <c r="I106" s="2" t="inlineStr">
        <is>
          <t>Fire engineer / Civil Defence liaison</t>
        </is>
      </c>
      <c r="J106" s="5" t="inlineStr">
        <is>
          <t>Pending screening</t>
        </is>
      </c>
      <c r="K106" s="5" t="inlineStr">
        <is>
          <t>Pending evidence</t>
        </is>
      </c>
      <c r="L106" s="5" t="inlineStr"/>
      <c r="M106" s="5" t="inlineStr"/>
      <c r="N106" s="5" t="inlineStr"/>
      <c r="O106" s="5" t="inlineStr"/>
      <c r="P106" s="5" t="inlineStr"/>
      <c r="Q106" s="5" t="inlineStr"/>
      <c r="R106" s="6" t="n"/>
      <c r="S106" s="5" t="inlineStr"/>
      <c r="T106" s="5" t="inlineStr"/>
      <c r="U106" s="5" t="inlineStr"/>
      <c r="V106" s="5" t="inlineStr"/>
      <c r="W106" s="8">
        <f>IF(J106="Pending screening","Pending screening",IF(J106="Not applicable",IF(AND(Q106&lt;&gt;"",R106&lt;&gt;"",S106&lt;&gt;"",U106&lt;&gt;""),"Not applicable","Pending evidence"),IF(J106&lt;&gt;"Required","Pending evidence",IF(K106="Deviation","Deviation",IF(AND(K106="Compliant",COUNTBLANK(L106:R106)=0,U106&lt;&gt;"",V106&lt;&gt;""),"Compliant","Pending evidence")))))</f>
        <v/>
      </c>
    </row>
    <row r="107" ht="56" customHeight="1">
      <c r="A107" s="2" t="inlineStr">
        <is>
          <t>FL-03</t>
        </is>
      </c>
      <c r="B107" s="2" t="inlineStr">
        <is>
          <t>Fire and life safety</t>
        </is>
      </c>
      <c r="C107" s="2" t="inlineStr">
        <is>
          <t>S5</t>
        </is>
      </c>
      <c r="D107" s="2" t="inlineStr">
        <is>
          <t>Exit number and capacity</t>
        </is>
      </c>
      <c r="E107" s="2" t="inlineStr">
        <is>
          <t>Meet exit number, width, remoteness, independence and discharge</t>
        </is>
      </c>
      <c r="F107" s="2" t="inlineStr">
        <is>
          <t>[count; clear mm; persons]</t>
        </is>
      </c>
      <c r="G107" s="2" t="inlineStr">
        <is>
          <t>R03 UAE FLS Code 2018; R30 local Civil Defence; exact clause/credit: verify in project adoption register</t>
        </is>
      </c>
      <c r="H107" s="2" t="inlineStr">
        <is>
          <t>Egress calculations including shared stairs and final discharge</t>
        </is>
      </c>
      <c r="I107" s="2" t="inlineStr">
        <is>
          <t>Fire engineer / Civil Defence liaison</t>
        </is>
      </c>
      <c r="J107" s="5" t="inlineStr">
        <is>
          <t>Pending screening</t>
        </is>
      </c>
      <c r="K107" s="5" t="inlineStr">
        <is>
          <t>Pending evidence</t>
        </is>
      </c>
      <c r="L107" s="5" t="inlineStr"/>
      <c r="M107" s="5" t="inlineStr"/>
      <c r="N107" s="5" t="inlineStr"/>
      <c r="O107" s="5" t="inlineStr"/>
      <c r="P107" s="5" t="inlineStr"/>
      <c r="Q107" s="5" t="inlineStr"/>
      <c r="R107" s="6" t="n"/>
      <c r="S107" s="5" t="inlineStr"/>
      <c r="T107" s="5" t="inlineStr"/>
      <c r="U107" s="5" t="inlineStr"/>
      <c r="V107" s="5" t="inlineStr"/>
      <c r="W107" s="8">
        <f>IF(J107="Pending screening","Pending screening",IF(J107="Not applicable",IF(AND(Q107&lt;&gt;"",R107&lt;&gt;"",S107&lt;&gt;"",U107&lt;&gt;""),"Not applicable","Pending evidence"),IF(J107&lt;&gt;"Required","Pending evidence",IF(K107="Deviation","Deviation",IF(AND(K107="Compliant",COUNTBLANK(L107:R107)=0,U107&lt;&gt;"",V107&lt;&gt;""),"Compliant","Pending evidence")))))</f>
        <v/>
      </c>
    </row>
    <row r="108" ht="56" customHeight="1">
      <c r="A108" s="2" t="inlineStr">
        <is>
          <t>FL-03</t>
        </is>
      </c>
      <c r="B108" s="2" t="inlineStr">
        <is>
          <t>Fire and life safety</t>
        </is>
      </c>
      <c r="C108" s="2" t="inlineStr">
        <is>
          <t>S6</t>
        </is>
      </c>
      <c r="D108" s="2" t="inlineStr">
        <is>
          <t>Exit number and capacity</t>
        </is>
      </c>
      <c r="E108" s="2" t="inlineStr">
        <is>
          <t>Meet exit number, width, remoteness, independence and discharge</t>
        </is>
      </c>
      <c r="F108" s="2" t="inlineStr">
        <is>
          <t>[count; clear mm; persons]</t>
        </is>
      </c>
      <c r="G108" s="2" t="inlineStr">
        <is>
          <t>R03 UAE FLS Code 2018; R30 local Civil Defence; exact clause/credit: verify in project adoption register</t>
        </is>
      </c>
      <c r="H108" s="2" t="inlineStr">
        <is>
          <t>Egress calculations including shared stairs and final discharge</t>
        </is>
      </c>
      <c r="I108" s="2" t="inlineStr">
        <is>
          <t>Fire engineer / Civil Defence liaison</t>
        </is>
      </c>
      <c r="J108" s="5" t="inlineStr">
        <is>
          <t>Pending screening</t>
        </is>
      </c>
      <c r="K108" s="5" t="inlineStr">
        <is>
          <t>Pending evidence</t>
        </is>
      </c>
      <c r="L108" s="5" t="inlineStr"/>
      <c r="M108" s="5" t="inlineStr"/>
      <c r="N108" s="5" t="inlineStr"/>
      <c r="O108" s="5" t="inlineStr"/>
      <c r="P108" s="5" t="inlineStr"/>
      <c r="Q108" s="5" t="inlineStr"/>
      <c r="R108" s="6" t="n"/>
      <c r="S108" s="5" t="inlineStr"/>
      <c r="T108" s="5" t="inlineStr"/>
      <c r="U108" s="5" t="inlineStr"/>
      <c r="V108" s="5" t="inlineStr"/>
      <c r="W108" s="8">
        <f>IF(J108="Pending screening","Pending screening",IF(J108="Not applicable",IF(AND(Q108&lt;&gt;"",R108&lt;&gt;"",S108&lt;&gt;"",U108&lt;&gt;""),"Not applicable","Pending evidence"),IF(J108&lt;&gt;"Required","Pending evidence",IF(K108="Deviation","Deviation",IF(AND(K108="Compliant",COUNTBLANK(L108:R108)=0,U108&lt;&gt;"",V108&lt;&gt;""),"Compliant","Pending evidence")))))</f>
        <v/>
      </c>
    </row>
    <row r="109" ht="56" customHeight="1">
      <c r="A109" s="2" t="inlineStr">
        <is>
          <t>FL-03</t>
        </is>
      </c>
      <c r="B109" s="2" t="inlineStr">
        <is>
          <t>Fire and life safety</t>
        </is>
      </c>
      <c r="C109" s="2" t="inlineStr">
        <is>
          <t>S7</t>
        </is>
      </c>
      <c r="D109" s="2" t="inlineStr">
        <is>
          <t>Exit number and capacity</t>
        </is>
      </c>
      <c r="E109" s="2" t="inlineStr">
        <is>
          <t>Meet exit number, width, remoteness, independence and discharge</t>
        </is>
      </c>
      <c r="F109" s="2" t="inlineStr">
        <is>
          <t>[count; clear mm; persons]</t>
        </is>
      </c>
      <c r="G109" s="2" t="inlineStr">
        <is>
          <t>R03 UAE FLS Code 2018; R30 local Civil Defence; exact clause/credit: verify in project adoption register</t>
        </is>
      </c>
      <c r="H109" s="2" t="inlineStr">
        <is>
          <t>Egress calculations including shared stairs and final discharge</t>
        </is>
      </c>
      <c r="I109" s="2" t="inlineStr">
        <is>
          <t>Fire engineer / Civil Defence liaison</t>
        </is>
      </c>
      <c r="J109" s="5" t="inlineStr">
        <is>
          <t>Pending screening</t>
        </is>
      </c>
      <c r="K109" s="5" t="inlineStr">
        <is>
          <t>Pending evidence</t>
        </is>
      </c>
      <c r="L109" s="5" t="inlineStr"/>
      <c r="M109" s="5" t="inlineStr"/>
      <c r="N109" s="5" t="inlineStr"/>
      <c r="O109" s="5" t="inlineStr"/>
      <c r="P109" s="5" t="inlineStr"/>
      <c r="Q109" s="5" t="inlineStr"/>
      <c r="R109" s="6" t="n"/>
      <c r="S109" s="5" t="inlineStr"/>
      <c r="T109" s="5" t="inlineStr"/>
      <c r="U109" s="5" t="inlineStr"/>
      <c r="V109" s="5" t="inlineStr"/>
      <c r="W109" s="8">
        <f>IF(J109="Pending screening","Pending screening",IF(J109="Not applicable",IF(AND(Q109&lt;&gt;"",R109&lt;&gt;"",S109&lt;&gt;"",U109&lt;&gt;""),"Not applicable","Pending evidence"),IF(J109&lt;&gt;"Required","Pending evidence",IF(K109="Deviation","Deviation",IF(AND(K109="Compliant",COUNTBLANK(L109:R109)=0,U109&lt;&gt;"",V109&lt;&gt;""),"Compliant","Pending evidence")))))</f>
        <v/>
      </c>
    </row>
    <row r="110" ht="56" customHeight="1">
      <c r="A110" s="2" t="inlineStr">
        <is>
          <t>FL-04</t>
        </is>
      </c>
      <c r="B110" s="2" t="inlineStr">
        <is>
          <t>Fire and life safety</t>
        </is>
      </c>
      <c r="C110" s="2" t="inlineStr">
        <is>
          <t>S2</t>
        </is>
      </c>
      <c r="D110" s="2" t="inlineStr">
        <is>
          <t>Travel distance and dead ends</t>
        </is>
      </c>
      <c r="E110" s="2" t="inlineStr">
        <is>
          <t>Meet actual travel/common-path/dead-end limits for adopted conditions</t>
        </is>
      </c>
      <c r="F110" s="2" t="inlineStr">
        <is>
          <t>[m per condition]</t>
        </is>
      </c>
      <c r="G110" s="2" t="inlineStr">
        <is>
          <t>R03 UAE FLS Code 2018; R30 local Civil Defence; exact clause/credit: verify in project adoption register</t>
        </is>
      </c>
      <c r="H110" s="2" t="inlineStr">
        <is>
          <t>Measure paths around obstacles with sprinkler/use assumptions explicit</t>
        </is>
      </c>
      <c r="I110" s="2" t="inlineStr">
        <is>
          <t>Fire engineer / Civil Defence liaison</t>
        </is>
      </c>
      <c r="J110" s="5" t="inlineStr">
        <is>
          <t>Pending screening</t>
        </is>
      </c>
      <c r="K110" s="5" t="inlineStr">
        <is>
          <t>Pending evidence</t>
        </is>
      </c>
      <c r="L110" s="5" t="inlineStr"/>
      <c r="M110" s="5" t="inlineStr"/>
      <c r="N110" s="5" t="inlineStr"/>
      <c r="O110" s="5" t="inlineStr"/>
      <c r="P110" s="5" t="inlineStr"/>
      <c r="Q110" s="5" t="inlineStr"/>
      <c r="R110" s="6" t="n"/>
      <c r="S110" s="5" t="inlineStr"/>
      <c r="T110" s="5" t="inlineStr"/>
      <c r="U110" s="5" t="inlineStr"/>
      <c r="V110" s="5" t="inlineStr"/>
      <c r="W110" s="8">
        <f>IF(J110="Pending screening","Pending screening",IF(J110="Not applicable",IF(AND(Q110&lt;&gt;"",R110&lt;&gt;"",S110&lt;&gt;"",U110&lt;&gt;""),"Not applicable","Pending evidence"),IF(J110&lt;&gt;"Required","Pending evidence",IF(K110="Deviation","Deviation",IF(AND(K110="Compliant",COUNTBLANK(L110:R110)=0,U110&lt;&gt;"",V110&lt;&gt;""),"Compliant","Pending evidence")))))</f>
        <v/>
      </c>
    </row>
    <row r="111" ht="56" customHeight="1">
      <c r="A111" s="2" t="inlineStr">
        <is>
          <t>FL-04</t>
        </is>
      </c>
      <c r="B111" s="2" t="inlineStr">
        <is>
          <t>Fire and life safety</t>
        </is>
      </c>
      <c r="C111" s="2" t="inlineStr">
        <is>
          <t>S3</t>
        </is>
      </c>
      <c r="D111" s="2" t="inlineStr">
        <is>
          <t>Travel distance and dead ends</t>
        </is>
      </c>
      <c r="E111" s="2" t="inlineStr">
        <is>
          <t>Meet actual travel/common-path/dead-end limits for adopted conditions</t>
        </is>
      </c>
      <c r="F111" s="2" t="inlineStr">
        <is>
          <t>[m per condition]</t>
        </is>
      </c>
      <c r="G111" s="2" t="inlineStr">
        <is>
          <t>R03 UAE FLS Code 2018; R30 local Civil Defence; exact clause/credit: verify in project adoption register</t>
        </is>
      </c>
      <c r="H111" s="2" t="inlineStr">
        <is>
          <t>Measure paths around obstacles with sprinkler/use assumptions explicit</t>
        </is>
      </c>
      <c r="I111" s="2" t="inlineStr">
        <is>
          <t>Fire engineer / Civil Defence liaison</t>
        </is>
      </c>
      <c r="J111" s="5" t="inlineStr">
        <is>
          <t>Pending screening</t>
        </is>
      </c>
      <c r="K111" s="5" t="inlineStr">
        <is>
          <t>Pending evidence</t>
        </is>
      </c>
      <c r="L111" s="5" t="inlineStr"/>
      <c r="M111" s="5" t="inlineStr"/>
      <c r="N111" s="5" t="inlineStr"/>
      <c r="O111" s="5" t="inlineStr"/>
      <c r="P111" s="5" t="inlineStr"/>
      <c r="Q111" s="5" t="inlineStr"/>
      <c r="R111" s="6" t="n"/>
      <c r="S111" s="5" t="inlineStr"/>
      <c r="T111" s="5" t="inlineStr"/>
      <c r="U111" s="5" t="inlineStr"/>
      <c r="V111" s="5" t="inlineStr"/>
      <c r="W111" s="8">
        <f>IF(J111="Pending screening","Pending screening",IF(J111="Not applicable",IF(AND(Q111&lt;&gt;"",R111&lt;&gt;"",S111&lt;&gt;"",U111&lt;&gt;""),"Not applicable","Pending evidence"),IF(J111&lt;&gt;"Required","Pending evidence",IF(K111="Deviation","Deviation",IF(AND(K111="Compliant",COUNTBLANK(L111:R111)=0,U111&lt;&gt;"",V111&lt;&gt;""),"Compliant","Pending evidence")))))</f>
        <v/>
      </c>
    </row>
    <row r="112" ht="56" customHeight="1">
      <c r="A112" s="2" t="inlineStr">
        <is>
          <t>FL-04</t>
        </is>
      </c>
      <c r="B112" s="2" t="inlineStr">
        <is>
          <t>Fire and life safety</t>
        </is>
      </c>
      <c r="C112" s="2" t="inlineStr">
        <is>
          <t>S4</t>
        </is>
      </c>
      <c r="D112" s="2" t="inlineStr">
        <is>
          <t>Travel distance and dead ends</t>
        </is>
      </c>
      <c r="E112" s="2" t="inlineStr">
        <is>
          <t>Meet actual travel/common-path/dead-end limits for adopted conditions</t>
        </is>
      </c>
      <c r="F112" s="2" t="inlineStr">
        <is>
          <t>[m per condition]</t>
        </is>
      </c>
      <c r="G112" s="2" t="inlineStr">
        <is>
          <t>R03 UAE FLS Code 2018; R30 local Civil Defence; exact clause/credit: verify in project adoption register</t>
        </is>
      </c>
      <c r="H112" s="2" t="inlineStr">
        <is>
          <t>Measure paths around obstacles with sprinkler/use assumptions explicit</t>
        </is>
      </c>
      <c r="I112" s="2" t="inlineStr">
        <is>
          <t>Fire engineer / Civil Defence liaison</t>
        </is>
      </c>
      <c r="J112" s="5" t="inlineStr">
        <is>
          <t>Pending screening</t>
        </is>
      </c>
      <c r="K112" s="5" t="inlineStr">
        <is>
          <t>Pending evidence</t>
        </is>
      </c>
      <c r="L112" s="5" t="inlineStr"/>
      <c r="M112" s="5" t="inlineStr"/>
      <c r="N112" s="5" t="inlineStr"/>
      <c r="O112" s="5" t="inlineStr"/>
      <c r="P112" s="5" t="inlineStr"/>
      <c r="Q112" s="5" t="inlineStr"/>
      <c r="R112" s="6" t="n"/>
      <c r="S112" s="5" t="inlineStr"/>
      <c r="T112" s="5" t="inlineStr"/>
      <c r="U112" s="5" t="inlineStr"/>
      <c r="V112" s="5" t="inlineStr"/>
      <c r="W112" s="8">
        <f>IF(J112="Pending screening","Pending screening",IF(J112="Not applicable",IF(AND(Q112&lt;&gt;"",R112&lt;&gt;"",S112&lt;&gt;"",U112&lt;&gt;""),"Not applicable","Pending evidence"),IF(J112&lt;&gt;"Required","Pending evidence",IF(K112="Deviation","Deviation",IF(AND(K112="Compliant",COUNTBLANK(L112:R112)=0,U112&lt;&gt;"",V112&lt;&gt;""),"Compliant","Pending evidence")))))</f>
        <v/>
      </c>
    </row>
    <row r="113" ht="56" customHeight="1">
      <c r="A113" s="2" t="inlineStr">
        <is>
          <t>FL-04</t>
        </is>
      </c>
      <c r="B113" s="2" t="inlineStr">
        <is>
          <t>Fire and life safety</t>
        </is>
      </c>
      <c r="C113" s="2" t="inlineStr">
        <is>
          <t>S5</t>
        </is>
      </c>
      <c r="D113" s="2" t="inlineStr">
        <is>
          <t>Travel distance and dead ends</t>
        </is>
      </c>
      <c r="E113" s="2" t="inlineStr">
        <is>
          <t>Meet actual travel/common-path/dead-end limits for adopted conditions</t>
        </is>
      </c>
      <c r="F113" s="2" t="inlineStr">
        <is>
          <t>[m per condition]</t>
        </is>
      </c>
      <c r="G113" s="2" t="inlineStr">
        <is>
          <t>R03 UAE FLS Code 2018; R30 local Civil Defence; exact clause/credit: verify in project adoption register</t>
        </is>
      </c>
      <c r="H113" s="2" t="inlineStr">
        <is>
          <t>Measure paths around obstacles with sprinkler/use assumptions explicit</t>
        </is>
      </c>
      <c r="I113" s="2" t="inlineStr">
        <is>
          <t>Fire engineer / Civil Defence liaison</t>
        </is>
      </c>
      <c r="J113" s="5" t="inlineStr">
        <is>
          <t>Pending screening</t>
        </is>
      </c>
      <c r="K113" s="5" t="inlineStr">
        <is>
          <t>Pending evidence</t>
        </is>
      </c>
      <c r="L113" s="5" t="inlineStr"/>
      <c r="M113" s="5" t="inlineStr"/>
      <c r="N113" s="5" t="inlineStr"/>
      <c r="O113" s="5" t="inlineStr"/>
      <c r="P113" s="5" t="inlineStr"/>
      <c r="Q113" s="5" t="inlineStr"/>
      <c r="R113" s="6" t="n"/>
      <c r="S113" s="5" t="inlineStr"/>
      <c r="T113" s="5" t="inlineStr"/>
      <c r="U113" s="5" t="inlineStr"/>
      <c r="V113" s="5" t="inlineStr"/>
      <c r="W113" s="8">
        <f>IF(J113="Pending screening","Pending screening",IF(J113="Not applicable",IF(AND(Q113&lt;&gt;"",R113&lt;&gt;"",S113&lt;&gt;"",U113&lt;&gt;""),"Not applicable","Pending evidence"),IF(J113&lt;&gt;"Required","Pending evidence",IF(K113="Deviation","Deviation",IF(AND(K113="Compliant",COUNTBLANK(L113:R113)=0,U113&lt;&gt;"",V113&lt;&gt;""),"Compliant","Pending evidence")))))</f>
        <v/>
      </c>
    </row>
    <row r="114" ht="56" customHeight="1">
      <c r="A114" s="2" t="inlineStr">
        <is>
          <t>FL-04</t>
        </is>
      </c>
      <c r="B114" s="2" t="inlineStr">
        <is>
          <t>Fire and life safety</t>
        </is>
      </c>
      <c r="C114" s="2" t="inlineStr">
        <is>
          <t>S6</t>
        </is>
      </c>
      <c r="D114" s="2" t="inlineStr">
        <is>
          <t>Travel distance and dead ends</t>
        </is>
      </c>
      <c r="E114" s="2" t="inlineStr">
        <is>
          <t>Meet actual travel/common-path/dead-end limits for adopted conditions</t>
        </is>
      </c>
      <c r="F114" s="2" t="inlineStr">
        <is>
          <t>[m per condition]</t>
        </is>
      </c>
      <c r="G114" s="2" t="inlineStr">
        <is>
          <t>R03 UAE FLS Code 2018; R30 local Civil Defence; exact clause/credit: verify in project adoption register</t>
        </is>
      </c>
      <c r="H114" s="2" t="inlineStr">
        <is>
          <t>Measure paths around obstacles with sprinkler/use assumptions explicit</t>
        </is>
      </c>
      <c r="I114" s="2" t="inlineStr">
        <is>
          <t>Fire engineer / Civil Defence liaison</t>
        </is>
      </c>
      <c r="J114" s="5" t="inlineStr">
        <is>
          <t>Pending screening</t>
        </is>
      </c>
      <c r="K114" s="5" t="inlineStr">
        <is>
          <t>Pending evidence</t>
        </is>
      </c>
      <c r="L114" s="5" t="inlineStr"/>
      <c r="M114" s="5" t="inlineStr"/>
      <c r="N114" s="5" t="inlineStr"/>
      <c r="O114" s="5" t="inlineStr"/>
      <c r="P114" s="5" t="inlineStr"/>
      <c r="Q114" s="5" t="inlineStr"/>
      <c r="R114" s="6" t="n"/>
      <c r="S114" s="5" t="inlineStr"/>
      <c r="T114" s="5" t="inlineStr"/>
      <c r="U114" s="5" t="inlineStr"/>
      <c r="V114" s="5" t="inlineStr"/>
      <c r="W114" s="8">
        <f>IF(J114="Pending screening","Pending screening",IF(J114="Not applicable",IF(AND(Q114&lt;&gt;"",R114&lt;&gt;"",S114&lt;&gt;"",U114&lt;&gt;""),"Not applicable","Pending evidence"),IF(J114&lt;&gt;"Required","Pending evidence",IF(K114="Deviation","Deviation",IF(AND(K114="Compliant",COUNTBLANK(L114:R114)=0,U114&lt;&gt;"",V114&lt;&gt;""),"Compliant","Pending evidence")))))</f>
        <v/>
      </c>
    </row>
    <row r="115" ht="56" customHeight="1">
      <c r="A115" s="2" t="inlineStr">
        <is>
          <t>FL-04</t>
        </is>
      </c>
      <c r="B115" s="2" t="inlineStr">
        <is>
          <t>Fire and life safety</t>
        </is>
      </c>
      <c r="C115" s="2" t="inlineStr">
        <is>
          <t>S7</t>
        </is>
      </c>
      <c r="D115" s="2" t="inlineStr">
        <is>
          <t>Travel distance and dead ends</t>
        </is>
      </c>
      <c r="E115" s="2" t="inlineStr">
        <is>
          <t>Meet actual travel/common-path/dead-end limits for adopted conditions</t>
        </is>
      </c>
      <c r="F115" s="2" t="inlineStr">
        <is>
          <t>[m per condition]</t>
        </is>
      </c>
      <c r="G115" s="2" t="inlineStr">
        <is>
          <t>R03 UAE FLS Code 2018; R30 local Civil Defence; exact clause/credit: verify in project adoption register</t>
        </is>
      </c>
      <c r="H115" s="2" t="inlineStr">
        <is>
          <t>Measure paths around obstacles with sprinkler/use assumptions explicit</t>
        </is>
      </c>
      <c r="I115" s="2" t="inlineStr">
        <is>
          <t>Fire engineer / Civil Defence liaison</t>
        </is>
      </c>
      <c r="J115" s="5" t="inlineStr">
        <is>
          <t>Pending screening</t>
        </is>
      </c>
      <c r="K115" s="5" t="inlineStr">
        <is>
          <t>Pending evidence</t>
        </is>
      </c>
      <c r="L115" s="5" t="inlineStr"/>
      <c r="M115" s="5" t="inlineStr"/>
      <c r="N115" s="5" t="inlineStr"/>
      <c r="O115" s="5" t="inlineStr"/>
      <c r="P115" s="5" t="inlineStr"/>
      <c r="Q115" s="5" t="inlineStr"/>
      <c r="R115" s="6" t="n"/>
      <c r="S115" s="5" t="inlineStr"/>
      <c r="T115" s="5" t="inlineStr"/>
      <c r="U115" s="5" t="inlineStr"/>
      <c r="V115" s="5" t="inlineStr"/>
      <c r="W115" s="8">
        <f>IF(J115="Pending screening","Pending screening",IF(J115="Not applicable",IF(AND(Q115&lt;&gt;"",R115&lt;&gt;"",S115&lt;&gt;"",U115&lt;&gt;""),"Not applicable","Pending evidence"),IF(J115&lt;&gt;"Required","Pending evidence",IF(K115="Deviation","Deviation",IF(AND(K115="Compliant",COUNTBLANK(L115:R115)=0,U115&lt;&gt;"",V115&lt;&gt;""),"Compliant","Pending evidence")))))</f>
        <v/>
      </c>
    </row>
    <row r="116" ht="56" customHeight="1">
      <c r="A116" s="2" t="inlineStr">
        <is>
          <t>FL-05</t>
        </is>
      </c>
      <c r="B116" s="2" t="inlineStr">
        <is>
          <t>Fire and life safety</t>
        </is>
      </c>
      <c r="C116" s="2" t="inlineStr">
        <is>
          <t>S2</t>
        </is>
      </c>
      <c r="D116" s="2" t="inlineStr">
        <is>
          <t>Compartmentation</t>
        </is>
      </c>
      <c r="E116" s="2" t="inlineStr">
        <is>
          <t>Meet compartment size, separation and opening/shaft protection</t>
        </is>
      </c>
      <c r="F116" s="2" t="inlineStr">
        <is>
          <t>[m2; fire rating minutes]</t>
        </is>
      </c>
      <c r="G116" s="2" t="inlineStr">
        <is>
          <t>R03 UAE FLS Code 2018; R30 local Civil Defence; exact clause/credit: verify in project adoption register</t>
        </is>
      </c>
      <c r="H116" s="2" t="inlineStr">
        <is>
          <t>Fire plans plus rated walls/doors/penetration interface schedules</t>
        </is>
      </c>
      <c r="I116" s="2" t="inlineStr">
        <is>
          <t>Fire engineer / Civil Defence liaison</t>
        </is>
      </c>
      <c r="J116" s="5" t="inlineStr">
        <is>
          <t>Pending screening</t>
        </is>
      </c>
      <c r="K116" s="5" t="inlineStr">
        <is>
          <t>Pending evidence</t>
        </is>
      </c>
      <c r="L116" s="5" t="inlineStr"/>
      <c r="M116" s="5" t="inlineStr"/>
      <c r="N116" s="5" t="inlineStr"/>
      <c r="O116" s="5" t="inlineStr"/>
      <c r="P116" s="5" t="inlineStr"/>
      <c r="Q116" s="5" t="inlineStr"/>
      <c r="R116" s="6" t="n"/>
      <c r="S116" s="5" t="inlineStr"/>
      <c r="T116" s="5" t="inlineStr"/>
      <c r="U116" s="5" t="inlineStr"/>
      <c r="V116" s="5" t="inlineStr"/>
      <c r="W116" s="8">
        <f>IF(J116="Pending screening","Pending screening",IF(J116="Not applicable",IF(AND(Q116&lt;&gt;"",R116&lt;&gt;"",S116&lt;&gt;"",U116&lt;&gt;""),"Not applicable","Pending evidence"),IF(J116&lt;&gt;"Required","Pending evidence",IF(K116="Deviation","Deviation",IF(AND(K116="Compliant",COUNTBLANK(L116:R116)=0,U116&lt;&gt;"",V116&lt;&gt;""),"Compliant","Pending evidence")))))</f>
        <v/>
      </c>
    </row>
    <row r="117" ht="56" customHeight="1">
      <c r="A117" s="2" t="inlineStr">
        <is>
          <t>FL-05</t>
        </is>
      </c>
      <c r="B117" s="2" t="inlineStr">
        <is>
          <t>Fire and life safety</t>
        </is>
      </c>
      <c r="C117" s="2" t="inlineStr">
        <is>
          <t>S3</t>
        </is>
      </c>
      <c r="D117" s="2" t="inlineStr">
        <is>
          <t>Compartmentation</t>
        </is>
      </c>
      <c r="E117" s="2" t="inlineStr">
        <is>
          <t>Meet compartment size, separation and opening/shaft protection</t>
        </is>
      </c>
      <c r="F117" s="2" t="inlineStr">
        <is>
          <t>[m2; fire rating minutes]</t>
        </is>
      </c>
      <c r="G117" s="2" t="inlineStr">
        <is>
          <t>R03 UAE FLS Code 2018; R30 local Civil Defence; exact clause/credit: verify in project adoption register</t>
        </is>
      </c>
      <c r="H117" s="2" t="inlineStr">
        <is>
          <t>Fire plans plus rated walls/doors/penetration interface schedules</t>
        </is>
      </c>
      <c r="I117" s="2" t="inlineStr">
        <is>
          <t>Fire engineer / Civil Defence liaison</t>
        </is>
      </c>
      <c r="J117" s="5" t="inlineStr">
        <is>
          <t>Pending screening</t>
        </is>
      </c>
      <c r="K117" s="5" t="inlineStr">
        <is>
          <t>Pending evidence</t>
        </is>
      </c>
      <c r="L117" s="5" t="inlineStr"/>
      <c r="M117" s="5" t="inlineStr"/>
      <c r="N117" s="5" t="inlineStr"/>
      <c r="O117" s="5" t="inlineStr"/>
      <c r="P117" s="5" t="inlineStr"/>
      <c r="Q117" s="5" t="inlineStr"/>
      <c r="R117" s="6" t="n"/>
      <c r="S117" s="5" t="inlineStr"/>
      <c r="T117" s="5" t="inlineStr"/>
      <c r="U117" s="5" t="inlineStr"/>
      <c r="V117" s="5" t="inlineStr"/>
      <c r="W117" s="8">
        <f>IF(J117="Pending screening","Pending screening",IF(J117="Not applicable",IF(AND(Q117&lt;&gt;"",R117&lt;&gt;"",S117&lt;&gt;"",U117&lt;&gt;""),"Not applicable","Pending evidence"),IF(J117&lt;&gt;"Required","Pending evidence",IF(K117="Deviation","Deviation",IF(AND(K117="Compliant",COUNTBLANK(L117:R117)=0,U117&lt;&gt;"",V117&lt;&gt;""),"Compliant","Pending evidence")))))</f>
        <v/>
      </c>
    </row>
    <row r="118" ht="56" customHeight="1">
      <c r="A118" s="2" t="inlineStr">
        <is>
          <t>FL-05</t>
        </is>
      </c>
      <c r="B118" s="2" t="inlineStr">
        <is>
          <t>Fire and life safety</t>
        </is>
      </c>
      <c r="C118" s="2" t="inlineStr">
        <is>
          <t>S4</t>
        </is>
      </c>
      <c r="D118" s="2" t="inlineStr">
        <is>
          <t>Compartmentation</t>
        </is>
      </c>
      <c r="E118" s="2" t="inlineStr">
        <is>
          <t>Meet compartment size, separation and opening/shaft protection</t>
        </is>
      </c>
      <c r="F118" s="2" t="inlineStr">
        <is>
          <t>[m2; fire rating minutes]</t>
        </is>
      </c>
      <c r="G118" s="2" t="inlineStr">
        <is>
          <t>R03 UAE FLS Code 2018; R30 local Civil Defence; exact clause/credit: verify in project adoption register</t>
        </is>
      </c>
      <c r="H118" s="2" t="inlineStr">
        <is>
          <t>Fire plans plus rated walls/doors/penetration interface schedules</t>
        </is>
      </c>
      <c r="I118" s="2" t="inlineStr">
        <is>
          <t>Fire engineer / Civil Defence liaison</t>
        </is>
      </c>
      <c r="J118" s="5" t="inlineStr">
        <is>
          <t>Pending screening</t>
        </is>
      </c>
      <c r="K118" s="5" t="inlineStr">
        <is>
          <t>Pending evidence</t>
        </is>
      </c>
      <c r="L118" s="5" t="inlineStr"/>
      <c r="M118" s="5" t="inlineStr"/>
      <c r="N118" s="5" t="inlineStr"/>
      <c r="O118" s="5" t="inlineStr"/>
      <c r="P118" s="5" t="inlineStr"/>
      <c r="Q118" s="5" t="inlineStr"/>
      <c r="R118" s="6" t="n"/>
      <c r="S118" s="5" t="inlineStr"/>
      <c r="T118" s="5" t="inlineStr"/>
      <c r="U118" s="5" t="inlineStr"/>
      <c r="V118" s="5" t="inlineStr"/>
      <c r="W118" s="8">
        <f>IF(J118="Pending screening","Pending screening",IF(J118="Not applicable",IF(AND(Q118&lt;&gt;"",R118&lt;&gt;"",S118&lt;&gt;"",U118&lt;&gt;""),"Not applicable","Pending evidence"),IF(J118&lt;&gt;"Required","Pending evidence",IF(K118="Deviation","Deviation",IF(AND(K118="Compliant",COUNTBLANK(L118:R118)=0,U118&lt;&gt;"",V118&lt;&gt;""),"Compliant","Pending evidence")))))</f>
        <v/>
      </c>
    </row>
    <row r="119" ht="56" customHeight="1">
      <c r="A119" s="2" t="inlineStr">
        <is>
          <t>FL-05</t>
        </is>
      </c>
      <c r="B119" s="2" t="inlineStr">
        <is>
          <t>Fire and life safety</t>
        </is>
      </c>
      <c r="C119" s="2" t="inlineStr">
        <is>
          <t>S5</t>
        </is>
      </c>
      <c r="D119" s="2" t="inlineStr">
        <is>
          <t>Compartmentation</t>
        </is>
      </c>
      <c r="E119" s="2" t="inlineStr">
        <is>
          <t>Meet compartment size, separation and opening/shaft protection</t>
        </is>
      </c>
      <c r="F119" s="2" t="inlineStr">
        <is>
          <t>[m2; fire rating minutes]</t>
        </is>
      </c>
      <c r="G119" s="2" t="inlineStr">
        <is>
          <t>R03 UAE FLS Code 2018; R30 local Civil Defence; exact clause/credit: verify in project adoption register</t>
        </is>
      </c>
      <c r="H119" s="2" t="inlineStr">
        <is>
          <t>Fire plans plus rated walls/doors/penetration interface schedules</t>
        </is>
      </c>
      <c r="I119" s="2" t="inlineStr">
        <is>
          <t>Fire engineer / Civil Defence liaison</t>
        </is>
      </c>
      <c r="J119" s="5" t="inlineStr">
        <is>
          <t>Pending screening</t>
        </is>
      </c>
      <c r="K119" s="5" t="inlineStr">
        <is>
          <t>Pending evidence</t>
        </is>
      </c>
      <c r="L119" s="5" t="inlineStr"/>
      <c r="M119" s="5" t="inlineStr"/>
      <c r="N119" s="5" t="inlineStr"/>
      <c r="O119" s="5" t="inlineStr"/>
      <c r="P119" s="5" t="inlineStr"/>
      <c r="Q119" s="5" t="inlineStr"/>
      <c r="R119" s="6" t="n"/>
      <c r="S119" s="5" t="inlineStr"/>
      <c r="T119" s="5" t="inlineStr"/>
      <c r="U119" s="5" t="inlineStr"/>
      <c r="V119" s="5" t="inlineStr"/>
      <c r="W119" s="8">
        <f>IF(J119="Pending screening","Pending screening",IF(J119="Not applicable",IF(AND(Q119&lt;&gt;"",R119&lt;&gt;"",S119&lt;&gt;"",U119&lt;&gt;""),"Not applicable","Pending evidence"),IF(J119&lt;&gt;"Required","Pending evidence",IF(K119="Deviation","Deviation",IF(AND(K119="Compliant",COUNTBLANK(L119:R119)=0,U119&lt;&gt;"",V119&lt;&gt;""),"Compliant","Pending evidence")))))</f>
        <v/>
      </c>
    </row>
    <row r="120" ht="56" customHeight="1">
      <c r="A120" s="2" t="inlineStr">
        <is>
          <t>FL-05</t>
        </is>
      </c>
      <c r="B120" s="2" t="inlineStr">
        <is>
          <t>Fire and life safety</t>
        </is>
      </c>
      <c r="C120" s="2" t="inlineStr">
        <is>
          <t>S6</t>
        </is>
      </c>
      <c r="D120" s="2" t="inlineStr">
        <is>
          <t>Compartmentation</t>
        </is>
      </c>
      <c r="E120" s="2" t="inlineStr">
        <is>
          <t>Meet compartment size, separation and opening/shaft protection</t>
        </is>
      </c>
      <c r="F120" s="2" t="inlineStr">
        <is>
          <t>[m2; fire rating minutes]</t>
        </is>
      </c>
      <c r="G120" s="2" t="inlineStr">
        <is>
          <t>R03 UAE FLS Code 2018; R30 local Civil Defence; exact clause/credit: verify in project adoption register</t>
        </is>
      </c>
      <c r="H120" s="2" t="inlineStr">
        <is>
          <t>Fire plans plus rated walls/doors/penetration interface schedules</t>
        </is>
      </c>
      <c r="I120" s="2" t="inlineStr">
        <is>
          <t>Fire engineer / Civil Defence liaison</t>
        </is>
      </c>
      <c r="J120" s="5" t="inlineStr">
        <is>
          <t>Pending screening</t>
        </is>
      </c>
      <c r="K120" s="5" t="inlineStr">
        <is>
          <t>Pending evidence</t>
        </is>
      </c>
      <c r="L120" s="5" t="inlineStr"/>
      <c r="M120" s="5" t="inlineStr"/>
      <c r="N120" s="5" t="inlineStr"/>
      <c r="O120" s="5" t="inlineStr"/>
      <c r="P120" s="5" t="inlineStr"/>
      <c r="Q120" s="5" t="inlineStr"/>
      <c r="R120" s="6" t="n"/>
      <c r="S120" s="5" t="inlineStr"/>
      <c r="T120" s="5" t="inlineStr"/>
      <c r="U120" s="5" t="inlineStr"/>
      <c r="V120" s="5" t="inlineStr"/>
      <c r="W120" s="8">
        <f>IF(J120="Pending screening","Pending screening",IF(J120="Not applicable",IF(AND(Q120&lt;&gt;"",R120&lt;&gt;"",S120&lt;&gt;"",U120&lt;&gt;""),"Not applicable","Pending evidence"),IF(J120&lt;&gt;"Required","Pending evidence",IF(K120="Deviation","Deviation",IF(AND(K120="Compliant",COUNTBLANK(L120:R120)=0,U120&lt;&gt;"",V120&lt;&gt;""),"Compliant","Pending evidence")))))</f>
        <v/>
      </c>
    </row>
    <row r="121" ht="56" customHeight="1">
      <c r="A121" s="2" t="inlineStr">
        <is>
          <t>FL-05</t>
        </is>
      </c>
      <c r="B121" s="2" t="inlineStr">
        <is>
          <t>Fire and life safety</t>
        </is>
      </c>
      <c r="C121" s="2" t="inlineStr">
        <is>
          <t>S7</t>
        </is>
      </c>
      <c r="D121" s="2" t="inlineStr">
        <is>
          <t>Compartmentation</t>
        </is>
      </c>
      <c r="E121" s="2" t="inlineStr">
        <is>
          <t>Meet compartment size, separation and opening/shaft protection</t>
        </is>
      </c>
      <c r="F121" s="2" t="inlineStr">
        <is>
          <t>[m2; fire rating minutes]</t>
        </is>
      </c>
      <c r="G121" s="2" t="inlineStr">
        <is>
          <t>R03 UAE FLS Code 2018; R30 local Civil Defence; exact clause/credit: verify in project adoption register</t>
        </is>
      </c>
      <c r="H121" s="2" t="inlineStr">
        <is>
          <t>Fire plans plus rated walls/doors/penetration interface schedules</t>
        </is>
      </c>
      <c r="I121" s="2" t="inlineStr">
        <is>
          <t>Fire engineer / Civil Defence liaison</t>
        </is>
      </c>
      <c r="J121" s="5" t="inlineStr">
        <is>
          <t>Pending screening</t>
        </is>
      </c>
      <c r="K121" s="5" t="inlineStr">
        <is>
          <t>Pending evidence</t>
        </is>
      </c>
      <c r="L121" s="5" t="inlineStr"/>
      <c r="M121" s="5" t="inlineStr"/>
      <c r="N121" s="5" t="inlineStr"/>
      <c r="O121" s="5" t="inlineStr"/>
      <c r="P121" s="5" t="inlineStr"/>
      <c r="Q121" s="5" t="inlineStr"/>
      <c r="R121" s="6" t="n"/>
      <c r="S121" s="5" t="inlineStr"/>
      <c r="T121" s="5" t="inlineStr"/>
      <c r="U121" s="5" t="inlineStr"/>
      <c r="V121" s="5" t="inlineStr"/>
      <c r="W121" s="8">
        <f>IF(J121="Pending screening","Pending screening",IF(J121="Not applicable",IF(AND(Q121&lt;&gt;"",R121&lt;&gt;"",S121&lt;&gt;"",U121&lt;&gt;""),"Not applicable","Pending evidence"),IF(J121&lt;&gt;"Required","Pending evidence",IF(K121="Deviation","Deviation",IF(AND(K121="Compliant",COUNTBLANK(L121:R121)=0,U121&lt;&gt;"",V121&lt;&gt;""),"Compliant","Pending evidence")))))</f>
        <v/>
      </c>
    </row>
    <row r="122" ht="56" customHeight="1">
      <c r="A122" s="2" t="inlineStr">
        <is>
          <t>FL-06</t>
        </is>
      </c>
      <c r="B122" s="2" t="inlineStr">
        <is>
          <t>Fire and life safety</t>
        </is>
      </c>
      <c r="C122" s="2" t="inlineStr">
        <is>
          <t>S2</t>
        </is>
      </c>
      <c r="D122" s="2" t="inlineStr">
        <is>
          <t>Structural fire resistance</t>
        </is>
      </c>
      <c r="E122" s="2" t="inlineStr">
        <is>
          <t>Meet member/assembly fire performance for actual use/height</t>
        </is>
      </c>
      <c r="F122" s="2" t="inlineStr">
        <is>
          <t>[minutes; assembly IDs]</t>
        </is>
      </c>
      <c r="G122" s="2" t="inlineStr">
        <is>
          <t>R03 UAE FLS Code 2018; R30 local Civil Defence; exact clause/credit: verify in project adoption register</t>
        </is>
      </c>
      <c r="H122" s="2" t="inlineStr">
        <is>
          <t>Fire/structural design and approved protection specification</t>
        </is>
      </c>
      <c r="I122" s="2" t="inlineStr">
        <is>
          <t>Fire engineer / Civil Defence liaison</t>
        </is>
      </c>
      <c r="J122" s="5" t="inlineStr">
        <is>
          <t>Pending screening</t>
        </is>
      </c>
      <c r="K122" s="5" t="inlineStr">
        <is>
          <t>Pending evidence</t>
        </is>
      </c>
      <c r="L122" s="5" t="inlineStr"/>
      <c r="M122" s="5" t="inlineStr"/>
      <c r="N122" s="5" t="inlineStr"/>
      <c r="O122" s="5" t="inlineStr"/>
      <c r="P122" s="5" t="inlineStr"/>
      <c r="Q122" s="5" t="inlineStr"/>
      <c r="R122" s="6" t="n"/>
      <c r="S122" s="5" t="inlineStr"/>
      <c r="T122" s="5" t="inlineStr"/>
      <c r="U122" s="5" t="inlineStr"/>
      <c r="V122" s="5" t="inlineStr"/>
      <c r="W122" s="8">
        <f>IF(J122="Pending screening","Pending screening",IF(J122="Not applicable",IF(AND(Q122&lt;&gt;"",R122&lt;&gt;"",S122&lt;&gt;"",U122&lt;&gt;""),"Not applicable","Pending evidence"),IF(J122&lt;&gt;"Required","Pending evidence",IF(K122="Deviation","Deviation",IF(AND(K122="Compliant",COUNTBLANK(L122:R122)=0,U122&lt;&gt;"",V122&lt;&gt;""),"Compliant","Pending evidence")))))</f>
        <v/>
      </c>
    </row>
    <row r="123" ht="56" customHeight="1">
      <c r="A123" s="2" t="inlineStr">
        <is>
          <t>FL-06</t>
        </is>
      </c>
      <c r="B123" s="2" t="inlineStr">
        <is>
          <t>Fire and life safety</t>
        </is>
      </c>
      <c r="C123" s="2" t="inlineStr">
        <is>
          <t>S3</t>
        </is>
      </c>
      <c r="D123" s="2" t="inlineStr">
        <is>
          <t>Structural fire resistance</t>
        </is>
      </c>
      <c r="E123" s="2" t="inlineStr">
        <is>
          <t>Meet member/assembly fire performance for actual use/height</t>
        </is>
      </c>
      <c r="F123" s="2" t="inlineStr">
        <is>
          <t>[minutes; assembly IDs]</t>
        </is>
      </c>
      <c r="G123" s="2" t="inlineStr">
        <is>
          <t>R03 UAE FLS Code 2018; R30 local Civil Defence; exact clause/credit: verify in project adoption register</t>
        </is>
      </c>
      <c r="H123" s="2" t="inlineStr">
        <is>
          <t>Fire/structural design and approved protection specification</t>
        </is>
      </c>
      <c r="I123" s="2" t="inlineStr">
        <is>
          <t>Fire engineer / Civil Defence liaison</t>
        </is>
      </c>
      <c r="J123" s="5" t="inlineStr">
        <is>
          <t>Pending screening</t>
        </is>
      </c>
      <c r="K123" s="5" t="inlineStr">
        <is>
          <t>Pending evidence</t>
        </is>
      </c>
      <c r="L123" s="5" t="inlineStr"/>
      <c r="M123" s="5" t="inlineStr"/>
      <c r="N123" s="5" t="inlineStr"/>
      <c r="O123" s="5" t="inlineStr"/>
      <c r="P123" s="5" t="inlineStr"/>
      <c r="Q123" s="5" t="inlineStr"/>
      <c r="R123" s="6" t="n"/>
      <c r="S123" s="5" t="inlineStr"/>
      <c r="T123" s="5" t="inlineStr"/>
      <c r="U123" s="5" t="inlineStr"/>
      <c r="V123" s="5" t="inlineStr"/>
      <c r="W123" s="8">
        <f>IF(J123="Pending screening","Pending screening",IF(J123="Not applicable",IF(AND(Q123&lt;&gt;"",R123&lt;&gt;"",S123&lt;&gt;"",U123&lt;&gt;""),"Not applicable","Pending evidence"),IF(J123&lt;&gt;"Required","Pending evidence",IF(K123="Deviation","Deviation",IF(AND(K123="Compliant",COUNTBLANK(L123:R123)=0,U123&lt;&gt;"",V123&lt;&gt;""),"Compliant","Pending evidence")))))</f>
        <v/>
      </c>
    </row>
    <row r="124" ht="56" customHeight="1">
      <c r="A124" s="2" t="inlineStr">
        <is>
          <t>FL-06</t>
        </is>
      </c>
      <c r="B124" s="2" t="inlineStr">
        <is>
          <t>Fire and life safety</t>
        </is>
      </c>
      <c r="C124" s="2" t="inlineStr">
        <is>
          <t>S4</t>
        </is>
      </c>
      <c r="D124" s="2" t="inlineStr">
        <is>
          <t>Structural fire resistance</t>
        </is>
      </c>
      <c r="E124" s="2" t="inlineStr">
        <is>
          <t>Meet member/assembly fire performance for actual use/height</t>
        </is>
      </c>
      <c r="F124" s="2" t="inlineStr">
        <is>
          <t>[minutes; assembly IDs]</t>
        </is>
      </c>
      <c r="G124" s="2" t="inlineStr">
        <is>
          <t>R03 UAE FLS Code 2018; R30 local Civil Defence; exact clause/credit: verify in project adoption register</t>
        </is>
      </c>
      <c r="H124" s="2" t="inlineStr">
        <is>
          <t>Fire/structural design and approved protection specification</t>
        </is>
      </c>
      <c r="I124" s="2" t="inlineStr">
        <is>
          <t>Fire engineer / Civil Defence liaison</t>
        </is>
      </c>
      <c r="J124" s="5" t="inlineStr">
        <is>
          <t>Pending screening</t>
        </is>
      </c>
      <c r="K124" s="5" t="inlineStr">
        <is>
          <t>Pending evidence</t>
        </is>
      </c>
      <c r="L124" s="5" t="inlineStr"/>
      <c r="M124" s="5" t="inlineStr"/>
      <c r="N124" s="5" t="inlineStr"/>
      <c r="O124" s="5" t="inlineStr"/>
      <c r="P124" s="5" t="inlineStr"/>
      <c r="Q124" s="5" t="inlineStr"/>
      <c r="R124" s="6" t="n"/>
      <c r="S124" s="5" t="inlineStr"/>
      <c r="T124" s="5" t="inlineStr"/>
      <c r="U124" s="5" t="inlineStr"/>
      <c r="V124" s="5" t="inlineStr"/>
      <c r="W124" s="8">
        <f>IF(J124="Pending screening","Pending screening",IF(J124="Not applicable",IF(AND(Q124&lt;&gt;"",R124&lt;&gt;"",S124&lt;&gt;"",U124&lt;&gt;""),"Not applicable","Pending evidence"),IF(J124&lt;&gt;"Required","Pending evidence",IF(K124="Deviation","Deviation",IF(AND(K124="Compliant",COUNTBLANK(L124:R124)=0,U124&lt;&gt;"",V124&lt;&gt;""),"Compliant","Pending evidence")))))</f>
        <v/>
      </c>
    </row>
    <row r="125" ht="56" customHeight="1">
      <c r="A125" s="2" t="inlineStr">
        <is>
          <t>FL-06</t>
        </is>
      </c>
      <c r="B125" s="2" t="inlineStr">
        <is>
          <t>Fire and life safety</t>
        </is>
      </c>
      <c r="C125" s="2" t="inlineStr">
        <is>
          <t>S5</t>
        </is>
      </c>
      <c r="D125" s="2" t="inlineStr">
        <is>
          <t>Structural fire resistance</t>
        </is>
      </c>
      <c r="E125" s="2" t="inlineStr">
        <is>
          <t>Meet member/assembly fire performance for actual use/height</t>
        </is>
      </c>
      <c r="F125" s="2" t="inlineStr">
        <is>
          <t>[minutes; assembly IDs]</t>
        </is>
      </c>
      <c r="G125" s="2" t="inlineStr">
        <is>
          <t>R03 UAE FLS Code 2018; R30 local Civil Defence; exact clause/credit: verify in project adoption register</t>
        </is>
      </c>
      <c r="H125" s="2" t="inlineStr">
        <is>
          <t>Fire/structural design and approved protection specification</t>
        </is>
      </c>
      <c r="I125" s="2" t="inlineStr">
        <is>
          <t>Fire engineer / Civil Defence liaison</t>
        </is>
      </c>
      <c r="J125" s="5" t="inlineStr">
        <is>
          <t>Pending screening</t>
        </is>
      </c>
      <c r="K125" s="5" t="inlineStr">
        <is>
          <t>Pending evidence</t>
        </is>
      </c>
      <c r="L125" s="5" t="inlineStr"/>
      <c r="M125" s="5" t="inlineStr"/>
      <c r="N125" s="5" t="inlineStr"/>
      <c r="O125" s="5" t="inlineStr"/>
      <c r="P125" s="5" t="inlineStr"/>
      <c r="Q125" s="5" t="inlineStr"/>
      <c r="R125" s="6" t="n"/>
      <c r="S125" s="5" t="inlineStr"/>
      <c r="T125" s="5" t="inlineStr"/>
      <c r="U125" s="5" t="inlineStr"/>
      <c r="V125" s="5" t="inlineStr"/>
      <c r="W125" s="8">
        <f>IF(J125="Pending screening","Pending screening",IF(J125="Not applicable",IF(AND(Q125&lt;&gt;"",R125&lt;&gt;"",S125&lt;&gt;"",U125&lt;&gt;""),"Not applicable","Pending evidence"),IF(J125&lt;&gt;"Required","Pending evidence",IF(K125="Deviation","Deviation",IF(AND(K125="Compliant",COUNTBLANK(L125:R125)=0,U125&lt;&gt;"",V125&lt;&gt;""),"Compliant","Pending evidence")))))</f>
        <v/>
      </c>
    </row>
    <row r="126" ht="56" customHeight="1">
      <c r="A126" s="2" t="inlineStr">
        <is>
          <t>FL-06</t>
        </is>
      </c>
      <c r="B126" s="2" t="inlineStr">
        <is>
          <t>Fire and life safety</t>
        </is>
      </c>
      <c r="C126" s="2" t="inlineStr">
        <is>
          <t>S6</t>
        </is>
      </c>
      <c r="D126" s="2" t="inlineStr">
        <is>
          <t>Structural fire resistance</t>
        </is>
      </c>
      <c r="E126" s="2" t="inlineStr">
        <is>
          <t>Meet member/assembly fire performance for actual use/height</t>
        </is>
      </c>
      <c r="F126" s="2" t="inlineStr">
        <is>
          <t>[minutes; assembly IDs]</t>
        </is>
      </c>
      <c r="G126" s="2" t="inlineStr">
        <is>
          <t>R03 UAE FLS Code 2018; R30 local Civil Defence; exact clause/credit: verify in project adoption register</t>
        </is>
      </c>
      <c r="H126" s="2" t="inlineStr">
        <is>
          <t>Fire/structural design and approved protection specification</t>
        </is>
      </c>
      <c r="I126" s="2" t="inlineStr">
        <is>
          <t>Fire engineer / Civil Defence liaison</t>
        </is>
      </c>
      <c r="J126" s="5" t="inlineStr">
        <is>
          <t>Pending screening</t>
        </is>
      </c>
      <c r="K126" s="5" t="inlineStr">
        <is>
          <t>Pending evidence</t>
        </is>
      </c>
      <c r="L126" s="5" t="inlineStr"/>
      <c r="M126" s="5" t="inlineStr"/>
      <c r="N126" s="5" t="inlineStr"/>
      <c r="O126" s="5" t="inlineStr"/>
      <c r="P126" s="5" t="inlineStr"/>
      <c r="Q126" s="5" t="inlineStr"/>
      <c r="R126" s="6" t="n"/>
      <c r="S126" s="5" t="inlineStr"/>
      <c r="T126" s="5" t="inlineStr"/>
      <c r="U126" s="5" t="inlineStr"/>
      <c r="V126" s="5" t="inlineStr"/>
      <c r="W126" s="8">
        <f>IF(J126="Pending screening","Pending screening",IF(J126="Not applicable",IF(AND(Q126&lt;&gt;"",R126&lt;&gt;"",S126&lt;&gt;"",U126&lt;&gt;""),"Not applicable","Pending evidence"),IF(J126&lt;&gt;"Required","Pending evidence",IF(K126="Deviation","Deviation",IF(AND(K126="Compliant",COUNTBLANK(L126:R126)=0,U126&lt;&gt;"",V126&lt;&gt;""),"Compliant","Pending evidence")))))</f>
        <v/>
      </c>
    </row>
    <row r="127" ht="56" customHeight="1">
      <c r="A127" s="2" t="inlineStr">
        <is>
          <t>FL-06</t>
        </is>
      </c>
      <c r="B127" s="2" t="inlineStr">
        <is>
          <t>Fire and life safety</t>
        </is>
      </c>
      <c r="C127" s="2" t="inlineStr">
        <is>
          <t>S7</t>
        </is>
      </c>
      <c r="D127" s="2" t="inlineStr">
        <is>
          <t>Structural fire resistance</t>
        </is>
      </c>
      <c r="E127" s="2" t="inlineStr">
        <is>
          <t>Meet member/assembly fire performance for actual use/height</t>
        </is>
      </c>
      <c r="F127" s="2" t="inlineStr">
        <is>
          <t>[minutes; assembly IDs]</t>
        </is>
      </c>
      <c r="G127" s="2" t="inlineStr">
        <is>
          <t>R03 UAE FLS Code 2018; R30 local Civil Defence; exact clause/credit: verify in project adoption register</t>
        </is>
      </c>
      <c r="H127" s="2" t="inlineStr">
        <is>
          <t>Fire/structural design and approved protection specification</t>
        </is>
      </c>
      <c r="I127" s="2" t="inlineStr">
        <is>
          <t>Fire engineer / Civil Defence liaison</t>
        </is>
      </c>
      <c r="J127" s="5" t="inlineStr">
        <is>
          <t>Pending screening</t>
        </is>
      </c>
      <c r="K127" s="5" t="inlineStr">
        <is>
          <t>Pending evidence</t>
        </is>
      </c>
      <c r="L127" s="5" t="inlineStr"/>
      <c r="M127" s="5" t="inlineStr"/>
      <c r="N127" s="5" t="inlineStr"/>
      <c r="O127" s="5" t="inlineStr"/>
      <c r="P127" s="5" t="inlineStr"/>
      <c r="Q127" s="5" t="inlineStr"/>
      <c r="R127" s="6" t="n"/>
      <c r="S127" s="5" t="inlineStr"/>
      <c r="T127" s="5" t="inlineStr"/>
      <c r="U127" s="5" t="inlineStr"/>
      <c r="V127" s="5" t="inlineStr"/>
      <c r="W127" s="8">
        <f>IF(J127="Pending screening","Pending screening",IF(J127="Not applicable",IF(AND(Q127&lt;&gt;"",R127&lt;&gt;"",S127&lt;&gt;"",U127&lt;&gt;""),"Not applicable","Pending evidence"),IF(J127&lt;&gt;"Required","Pending evidence",IF(K127="Deviation","Deviation",IF(AND(K127="Compliant",COUNTBLANK(L127:R127)=0,U127&lt;&gt;"",V127&lt;&gt;""),"Compliant","Pending evidence")))))</f>
        <v/>
      </c>
    </row>
    <row r="128" ht="56" customHeight="1">
      <c r="A128" s="2" t="inlineStr">
        <is>
          <t>FL-07</t>
        </is>
      </c>
      <c r="B128" s="2" t="inlineStr">
        <is>
          <t>Fire and life safety</t>
        </is>
      </c>
      <c r="C128" s="2" t="inlineStr">
        <is>
          <t>S2</t>
        </is>
      </c>
      <c r="D128" s="2" t="inlineStr">
        <is>
          <t>Facade fire performance</t>
        </is>
      </c>
      <c r="E128" s="2" t="inlineStr">
        <is>
          <t>Demonstrate whole-system performance and cavity/perimeter barriers</t>
        </is>
      </c>
      <c r="F128" s="2" t="inlineStr">
        <is>
          <t>[test standard/class; barrier m]</t>
        </is>
      </c>
      <c r="G128" s="2" t="inlineStr">
        <is>
          <t>R03 UAE FLS Code 2018; R30 local Civil Defence; exact clause/credit: verify in project adoption register</t>
        </is>
      </c>
      <c r="H128" s="2" t="inlineStr">
        <is>
          <t>Civil Defence facade submission and full tested-system scope</t>
        </is>
      </c>
      <c r="I128" s="2" t="inlineStr">
        <is>
          <t>Fire engineer / Civil Defence liaison</t>
        </is>
      </c>
      <c r="J128" s="5" t="inlineStr">
        <is>
          <t>Pending screening</t>
        </is>
      </c>
      <c r="K128" s="5" t="inlineStr">
        <is>
          <t>Pending evidence</t>
        </is>
      </c>
      <c r="L128" s="5" t="inlineStr"/>
      <c r="M128" s="5" t="inlineStr"/>
      <c r="N128" s="5" t="inlineStr"/>
      <c r="O128" s="5" t="inlineStr"/>
      <c r="P128" s="5" t="inlineStr"/>
      <c r="Q128" s="5" t="inlineStr"/>
      <c r="R128" s="6" t="n"/>
      <c r="S128" s="5" t="inlineStr"/>
      <c r="T128" s="5" t="inlineStr"/>
      <c r="U128" s="5" t="inlineStr"/>
      <c r="V128" s="5" t="inlineStr"/>
      <c r="W128" s="8">
        <f>IF(J128="Pending screening","Pending screening",IF(J128="Not applicable",IF(AND(Q128&lt;&gt;"",R128&lt;&gt;"",S128&lt;&gt;"",U128&lt;&gt;""),"Not applicable","Pending evidence"),IF(J128&lt;&gt;"Required","Pending evidence",IF(K128="Deviation","Deviation",IF(AND(K128="Compliant",COUNTBLANK(L128:R128)=0,U128&lt;&gt;"",V128&lt;&gt;""),"Compliant","Pending evidence")))))</f>
        <v/>
      </c>
    </row>
    <row r="129" ht="56" customHeight="1">
      <c r="A129" s="2" t="inlineStr">
        <is>
          <t>FL-07</t>
        </is>
      </c>
      <c r="B129" s="2" t="inlineStr">
        <is>
          <t>Fire and life safety</t>
        </is>
      </c>
      <c r="C129" s="2" t="inlineStr">
        <is>
          <t>S3</t>
        </is>
      </c>
      <c r="D129" s="2" t="inlineStr">
        <is>
          <t>Facade fire performance</t>
        </is>
      </c>
      <c r="E129" s="2" t="inlineStr">
        <is>
          <t>Demonstrate whole-system performance and cavity/perimeter barriers</t>
        </is>
      </c>
      <c r="F129" s="2" t="inlineStr">
        <is>
          <t>[test standard/class; barrier m]</t>
        </is>
      </c>
      <c r="G129" s="2" t="inlineStr">
        <is>
          <t>R03 UAE FLS Code 2018; R30 local Civil Defence; exact clause/credit: verify in project adoption register</t>
        </is>
      </c>
      <c r="H129" s="2" t="inlineStr">
        <is>
          <t>Civil Defence facade submission and full tested-system scope</t>
        </is>
      </c>
      <c r="I129" s="2" t="inlineStr">
        <is>
          <t>Fire engineer / Civil Defence liaison</t>
        </is>
      </c>
      <c r="J129" s="5" t="inlineStr">
        <is>
          <t>Pending screening</t>
        </is>
      </c>
      <c r="K129" s="5" t="inlineStr">
        <is>
          <t>Pending evidence</t>
        </is>
      </c>
      <c r="L129" s="5" t="inlineStr"/>
      <c r="M129" s="5" t="inlineStr"/>
      <c r="N129" s="5" t="inlineStr"/>
      <c r="O129" s="5" t="inlineStr"/>
      <c r="P129" s="5" t="inlineStr"/>
      <c r="Q129" s="5" t="inlineStr"/>
      <c r="R129" s="6" t="n"/>
      <c r="S129" s="5" t="inlineStr"/>
      <c r="T129" s="5" t="inlineStr"/>
      <c r="U129" s="5" t="inlineStr"/>
      <c r="V129" s="5" t="inlineStr"/>
      <c r="W129" s="8">
        <f>IF(J129="Pending screening","Pending screening",IF(J129="Not applicable",IF(AND(Q129&lt;&gt;"",R129&lt;&gt;"",S129&lt;&gt;"",U129&lt;&gt;""),"Not applicable","Pending evidence"),IF(J129&lt;&gt;"Required","Pending evidence",IF(K129="Deviation","Deviation",IF(AND(K129="Compliant",COUNTBLANK(L129:R129)=0,U129&lt;&gt;"",V129&lt;&gt;""),"Compliant","Pending evidence")))))</f>
        <v/>
      </c>
    </row>
    <row r="130" ht="56" customHeight="1">
      <c r="A130" s="2" t="inlineStr">
        <is>
          <t>FL-07</t>
        </is>
      </c>
      <c r="B130" s="2" t="inlineStr">
        <is>
          <t>Fire and life safety</t>
        </is>
      </c>
      <c r="C130" s="2" t="inlineStr">
        <is>
          <t>S4</t>
        </is>
      </c>
      <c r="D130" s="2" t="inlineStr">
        <is>
          <t>Facade fire performance</t>
        </is>
      </c>
      <c r="E130" s="2" t="inlineStr">
        <is>
          <t>Demonstrate whole-system performance and cavity/perimeter barriers</t>
        </is>
      </c>
      <c r="F130" s="2" t="inlineStr">
        <is>
          <t>[test standard/class; barrier m]</t>
        </is>
      </c>
      <c r="G130" s="2" t="inlineStr">
        <is>
          <t>R03 UAE FLS Code 2018; R30 local Civil Defence; exact clause/credit: verify in project adoption register</t>
        </is>
      </c>
      <c r="H130" s="2" t="inlineStr">
        <is>
          <t>Civil Defence facade submission and full tested-system scope</t>
        </is>
      </c>
      <c r="I130" s="2" t="inlineStr">
        <is>
          <t>Fire engineer / Civil Defence liaison</t>
        </is>
      </c>
      <c r="J130" s="5" t="inlineStr">
        <is>
          <t>Pending screening</t>
        </is>
      </c>
      <c r="K130" s="5" t="inlineStr">
        <is>
          <t>Pending evidence</t>
        </is>
      </c>
      <c r="L130" s="5" t="inlineStr"/>
      <c r="M130" s="5" t="inlineStr"/>
      <c r="N130" s="5" t="inlineStr"/>
      <c r="O130" s="5" t="inlineStr"/>
      <c r="P130" s="5" t="inlineStr"/>
      <c r="Q130" s="5" t="inlineStr"/>
      <c r="R130" s="6" t="n"/>
      <c r="S130" s="5" t="inlineStr"/>
      <c r="T130" s="5" t="inlineStr"/>
      <c r="U130" s="5" t="inlineStr"/>
      <c r="V130" s="5" t="inlineStr"/>
      <c r="W130" s="8">
        <f>IF(J130="Pending screening","Pending screening",IF(J130="Not applicable",IF(AND(Q130&lt;&gt;"",R130&lt;&gt;"",S130&lt;&gt;"",U130&lt;&gt;""),"Not applicable","Pending evidence"),IF(J130&lt;&gt;"Required","Pending evidence",IF(K130="Deviation","Deviation",IF(AND(K130="Compliant",COUNTBLANK(L130:R130)=0,U130&lt;&gt;"",V130&lt;&gt;""),"Compliant","Pending evidence")))))</f>
        <v/>
      </c>
    </row>
    <row r="131" ht="56" customHeight="1">
      <c r="A131" s="2" t="inlineStr">
        <is>
          <t>FL-07</t>
        </is>
      </c>
      <c r="B131" s="2" t="inlineStr">
        <is>
          <t>Fire and life safety</t>
        </is>
      </c>
      <c r="C131" s="2" t="inlineStr">
        <is>
          <t>S5</t>
        </is>
      </c>
      <c r="D131" s="2" t="inlineStr">
        <is>
          <t>Facade fire performance</t>
        </is>
      </c>
      <c r="E131" s="2" t="inlineStr">
        <is>
          <t>Demonstrate whole-system performance and cavity/perimeter barriers</t>
        </is>
      </c>
      <c r="F131" s="2" t="inlineStr">
        <is>
          <t>[test standard/class; barrier m]</t>
        </is>
      </c>
      <c r="G131" s="2" t="inlineStr">
        <is>
          <t>R03 UAE FLS Code 2018; R30 local Civil Defence; exact clause/credit: verify in project adoption register</t>
        </is>
      </c>
      <c r="H131" s="2" t="inlineStr">
        <is>
          <t>Civil Defence facade submission and full tested-system scope</t>
        </is>
      </c>
      <c r="I131" s="2" t="inlineStr">
        <is>
          <t>Fire engineer / Civil Defence liaison</t>
        </is>
      </c>
      <c r="J131" s="5" t="inlineStr">
        <is>
          <t>Pending screening</t>
        </is>
      </c>
      <c r="K131" s="5" t="inlineStr">
        <is>
          <t>Pending evidence</t>
        </is>
      </c>
      <c r="L131" s="5" t="inlineStr"/>
      <c r="M131" s="5" t="inlineStr"/>
      <c r="N131" s="5" t="inlineStr"/>
      <c r="O131" s="5" t="inlineStr"/>
      <c r="P131" s="5" t="inlineStr"/>
      <c r="Q131" s="5" t="inlineStr"/>
      <c r="R131" s="6" t="n"/>
      <c r="S131" s="5" t="inlineStr"/>
      <c r="T131" s="5" t="inlineStr"/>
      <c r="U131" s="5" t="inlineStr"/>
      <c r="V131" s="5" t="inlineStr"/>
      <c r="W131" s="8">
        <f>IF(J131="Pending screening","Pending screening",IF(J131="Not applicable",IF(AND(Q131&lt;&gt;"",R131&lt;&gt;"",S131&lt;&gt;"",U131&lt;&gt;""),"Not applicable","Pending evidence"),IF(J131&lt;&gt;"Required","Pending evidence",IF(K131="Deviation","Deviation",IF(AND(K131="Compliant",COUNTBLANK(L131:R131)=0,U131&lt;&gt;"",V131&lt;&gt;""),"Compliant","Pending evidence")))))</f>
        <v/>
      </c>
    </row>
    <row r="132" ht="56" customHeight="1">
      <c r="A132" s="2" t="inlineStr">
        <is>
          <t>FL-07</t>
        </is>
      </c>
      <c r="B132" s="2" t="inlineStr">
        <is>
          <t>Fire and life safety</t>
        </is>
      </c>
      <c r="C132" s="2" t="inlineStr">
        <is>
          <t>S6</t>
        </is>
      </c>
      <c r="D132" s="2" t="inlineStr">
        <is>
          <t>Facade fire performance</t>
        </is>
      </c>
      <c r="E132" s="2" t="inlineStr">
        <is>
          <t>Demonstrate whole-system performance and cavity/perimeter barriers</t>
        </is>
      </c>
      <c r="F132" s="2" t="inlineStr">
        <is>
          <t>[test standard/class; barrier m]</t>
        </is>
      </c>
      <c r="G132" s="2" t="inlineStr">
        <is>
          <t>R03 UAE FLS Code 2018; R30 local Civil Defence; exact clause/credit: verify in project adoption register</t>
        </is>
      </c>
      <c r="H132" s="2" t="inlineStr">
        <is>
          <t>Civil Defence facade submission and full tested-system scope</t>
        </is>
      </c>
      <c r="I132" s="2" t="inlineStr">
        <is>
          <t>Fire engineer / Civil Defence liaison</t>
        </is>
      </c>
      <c r="J132" s="5" t="inlineStr">
        <is>
          <t>Pending screening</t>
        </is>
      </c>
      <c r="K132" s="5" t="inlineStr">
        <is>
          <t>Pending evidence</t>
        </is>
      </c>
      <c r="L132" s="5" t="inlineStr"/>
      <c r="M132" s="5" t="inlineStr"/>
      <c r="N132" s="5" t="inlineStr"/>
      <c r="O132" s="5" t="inlineStr"/>
      <c r="P132" s="5" t="inlineStr"/>
      <c r="Q132" s="5" t="inlineStr"/>
      <c r="R132" s="6" t="n"/>
      <c r="S132" s="5" t="inlineStr"/>
      <c r="T132" s="5" t="inlineStr"/>
      <c r="U132" s="5" t="inlineStr"/>
      <c r="V132" s="5" t="inlineStr"/>
      <c r="W132" s="8">
        <f>IF(J132="Pending screening","Pending screening",IF(J132="Not applicable",IF(AND(Q132&lt;&gt;"",R132&lt;&gt;"",S132&lt;&gt;"",U132&lt;&gt;""),"Not applicable","Pending evidence"),IF(J132&lt;&gt;"Required","Pending evidence",IF(K132="Deviation","Deviation",IF(AND(K132="Compliant",COUNTBLANK(L132:R132)=0,U132&lt;&gt;"",V132&lt;&gt;""),"Compliant","Pending evidence")))))</f>
        <v/>
      </c>
    </row>
    <row r="133" ht="56" customHeight="1">
      <c r="A133" s="2" t="inlineStr">
        <is>
          <t>FL-07</t>
        </is>
      </c>
      <c r="B133" s="2" t="inlineStr">
        <is>
          <t>Fire and life safety</t>
        </is>
      </c>
      <c r="C133" s="2" t="inlineStr">
        <is>
          <t>S7</t>
        </is>
      </c>
      <c r="D133" s="2" t="inlineStr">
        <is>
          <t>Facade fire performance</t>
        </is>
      </c>
      <c r="E133" s="2" t="inlineStr">
        <is>
          <t>Demonstrate whole-system performance and cavity/perimeter barriers</t>
        </is>
      </c>
      <c r="F133" s="2" t="inlineStr">
        <is>
          <t>[test standard/class; barrier m]</t>
        </is>
      </c>
      <c r="G133" s="2" t="inlineStr">
        <is>
          <t>R03 UAE FLS Code 2018; R30 local Civil Defence; exact clause/credit: verify in project adoption register</t>
        </is>
      </c>
      <c r="H133" s="2" t="inlineStr">
        <is>
          <t>Civil Defence facade submission and full tested-system scope</t>
        </is>
      </c>
      <c r="I133" s="2" t="inlineStr">
        <is>
          <t>Fire engineer / Civil Defence liaison</t>
        </is>
      </c>
      <c r="J133" s="5" t="inlineStr">
        <is>
          <t>Pending screening</t>
        </is>
      </c>
      <c r="K133" s="5" t="inlineStr">
        <is>
          <t>Pending evidence</t>
        </is>
      </c>
      <c r="L133" s="5" t="inlineStr"/>
      <c r="M133" s="5" t="inlineStr"/>
      <c r="N133" s="5" t="inlineStr"/>
      <c r="O133" s="5" t="inlineStr"/>
      <c r="P133" s="5" t="inlineStr"/>
      <c r="Q133" s="5" t="inlineStr"/>
      <c r="R133" s="6" t="n"/>
      <c r="S133" s="5" t="inlineStr"/>
      <c r="T133" s="5" t="inlineStr"/>
      <c r="U133" s="5" t="inlineStr"/>
      <c r="V133" s="5" t="inlineStr"/>
      <c r="W133" s="8">
        <f>IF(J133="Pending screening","Pending screening",IF(J133="Not applicable",IF(AND(Q133&lt;&gt;"",R133&lt;&gt;"",S133&lt;&gt;"",U133&lt;&gt;""),"Not applicable","Pending evidence"),IF(J133&lt;&gt;"Required","Pending evidence",IF(K133="Deviation","Deviation",IF(AND(K133="Compliant",COUNTBLANK(L133:R133)=0,U133&lt;&gt;"",V133&lt;&gt;""),"Compliant","Pending evidence")))))</f>
        <v/>
      </c>
    </row>
    <row r="134" ht="56" customHeight="1">
      <c r="A134" s="2" t="inlineStr">
        <is>
          <t>FL-08</t>
        </is>
      </c>
      <c r="B134" s="2" t="inlineStr">
        <is>
          <t>Fire and life safety</t>
        </is>
      </c>
      <c r="C134" s="2" t="inlineStr">
        <is>
          <t>S2</t>
        </is>
      </c>
      <c r="D134" s="2" t="inlineStr">
        <is>
          <t>Smoke management</t>
        </is>
      </c>
      <c r="E134" s="2" t="inlineStr">
        <is>
          <t>Meet smoke zoning, exhaust/make-up, pressure and tenability basis</t>
        </is>
      </c>
      <c r="F134" s="2" t="inlineStr">
        <is>
          <t>[m3/s; Pa; time/tenability]</t>
        </is>
      </c>
      <c r="G134" s="2" t="inlineStr">
        <is>
          <t>R03 UAE FLS Code 2018; R30 local Civil Defence; exact clause/credit: verify in project adoption register</t>
        </is>
      </c>
      <c r="H134" s="2" t="inlineStr">
        <is>
          <t>Smoke calculation/modelling, controls matrix and integrated test script</t>
        </is>
      </c>
      <c r="I134" s="2" t="inlineStr">
        <is>
          <t>Fire engineer / Civil Defence liaison</t>
        </is>
      </c>
      <c r="J134" s="5" t="inlineStr">
        <is>
          <t>Pending screening</t>
        </is>
      </c>
      <c r="K134" s="5" t="inlineStr">
        <is>
          <t>Pending evidence</t>
        </is>
      </c>
      <c r="L134" s="5" t="inlineStr"/>
      <c r="M134" s="5" t="inlineStr"/>
      <c r="N134" s="5" t="inlineStr"/>
      <c r="O134" s="5" t="inlineStr"/>
      <c r="P134" s="5" t="inlineStr"/>
      <c r="Q134" s="5" t="inlineStr"/>
      <c r="R134" s="6" t="n"/>
      <c r="S134" s="5" t="inlineStr"/>
      <c r="T134" s="5" t="inlineStr"/>
      <c r="U134" s="5" t="inlineStr"/>
      <c r="V134" s="5" t="inlineStr"/>
      <c r="W134" s="8">
        <f>IF(J134="Pending screening","Pending screening",IF(J134="Not applicable",IF(AND(Q134&lt;&gt;"",R134&lt;&gt;"",S134&lt;&gt;"",U134&lt;&gt;""),"Not applicable","Pending evidence"),IF(J134&lt;&gt;"Required","Pending evidence",IF(K134="Deviation","Deviation",IF(AND(K134="Compliant",COUNTBLANK(L134:R134)=0,U134&lt;&gt;"",V134&lt;&gt;""),"Compliant","Pending evidence")))))</f>
        <v/>
      </c>
    </row>
    <row r="135" ht="56" customHeight="1">
      <c r="A135" s="2" t="inlineStr">
        <is>
          <t>FL-08</t>
        </is>
      </c>
      <c r="B135" s="2" t="inlineStr">
        <is>
          <t>Fire and life safety</t>
        </is>
      </c>
      <c r="C135" s="2" t="inlineStr">
        <is>
          <t>S3</t>
        </is>
      </c>
      <c r="D135" s="2" t="inlineStr">
        <is>
          <t>Smoke management</t>
        </is>
      </c>
      <c r="E135" s="2" t="inlineStr">
        <is>
          <t>Meet smoke zoning, exhaust/make-up, pressure and tenability basis</t>
        </is>
      </c>
      <c r="F135" s="2" t="inlineStr">
        <is>
          <t>[m3/s; Pa; time/tenability]</t>
        </is>
      </c>
      <c r="G135" s="2" t="inlineStr">
        <is>
          <t>R03 UAE FLS Code 2018; R30 local Civil Defence; exact clause/credit: verify in project adoption register</t>
        </is>
      </c>
      <c r="H135" s="2" t="inlineStr">
        <is>
          <t>Smoke calculation/modelling, controls matrix and integrated test script</t>
        </is>
      </c>
      <c r="I135" s="2" t="inlineStr">
        <is>
          <t>Fire engineer / Civil Defence liaison</t>
        </is>
      </c>
      <c r="J135" s="5" t="inlineStr">
        <is>
          <t>Pending screening</t>
        </is>
      </c>
      <c r="K135" s="5" t="inlineStr">
        <is>
          <t>Pending evidence</t>
        </is>
      </c>
      <c r="L135" s="5" t="inlineStr"/>
      <c r="M135" s="5" t="inlineStr"/>
      <c r="N135" s="5" t="inlineStr"/>
      <c r="O135" s="5" t="inlineStr"/>
      <c r="P135" s="5" t="inlineStr"/>
      <c r="Q135" s="5" t="inlineStr"/>
      <c r="R135" s="6" t="n"/>
      <c r="S135" s="5" t="inlineStr"/>
      <c r="T135" s="5" t="inlineStr"/>
      <c r="U135" s="5" t="inlineStr"/>
      <c r="V135" s="5" t="inlineStr"/>
      <c r="W135" s="8">
        <f>IF(J135="Pending screening","Pending screening",IF(J135="Not applicable",IF(AND(Q135&lt;&gt;"",R135&lt;&gt;"",S135&lt;&gt;"",U135&lt;&gt;""),"Not applicable","Pending evidence"),IF(J135&lt;&gt;"Required","Pending evidence",IF(K135="Deviation","Deviation",IF(AND(K135="Compliant",COUNTBLANK(L135:R135)=0,U135&lt;&gt;"",V135&lt;&gt;""),"Compliant","Pending evidence")))))</f>
        <v/>
      </c>
    </row>
    <row r="136" ht="56" customHeight="1">
      <c r="A136" s="2" t="inlineStr">
        <is>
          <t>FL-08</t>
        </is>
      </c>
      <c r="B136" s="2" t="inlineStr">
        <is>
          <t>Fire and life safety</t>
        </is>
      </c>
      <c r="C136" s="2" t="inlineStr">
        <is>
          <t>S4</t>
        </is>
      </c>
      <c r="D136" s="2" t="inlineStr">
        <is>
          <t>Smoke management</t>
        </is>
      </c>
      <c r="E136" s="2" t="inlineStr">
        <is>
          <t>Meet smoke zoning, exhaust/make-up, pressure and tenability basis</t>
        </is>
      </c>
      <c r="F136" s="2" t="inlineStr">
        <is>
          <t>[m3/s; Pa; time/tenability]</t>
        </is>
      </c>
      <c r="G136" s="2" t="inlineStr">
        <is>
          <t>R03 UAE FLS Code 2018; R30 local Civil Defence; exact clause/credit: verify in project adoption register</t>
        </is>
      </c>
      <c r="H136" s="2" t="inlineStr">
        <is>
          <t>Smoke calculation/modelling, controls matrix and integrated test script</t>
        </is>
      </c>
      <c r="I136" s="2" t="inlineStr">
        <is>
          <t>Fire engineer / Civil Defence liaison</t>
        </is>
      </c>
      <c r="J136" s="5" t="inlineStr">
        <is>
          <t>Pending screening</t>
        </is>
      </c>
      <c r="K136" s="5" t="inlineStr">
        <is>
          <t>Pending evidence</t>
        </is>
      </c>
      <c r="L136" s="5" t="inlineStr"/>
      <c r="M136" s="5" t="inlineStr"/>
      <c r="N136" s="5" t="inlineStr"/>
      <c r="O136" s="5" t="inlineStr"/>
      <c r="P136" s="5" t="inlineStr"/>
      <c r="Q136" s="5" t="inlineStr"/>
      <c r="R136" s="6" t="n"/>
      <c r="S136" s="5" t="inlineStr"/>
      <c r="T136" s="5" t="inlineStr"/>
      <c r="U136" s="5" t="inlineStr"/>
      <c r="V136" s="5" t="inlineStr"/>
      <c r="W136" s="8">
        <f>IF(J136="Pending screening","Pending screening",IF(J136="Not applicable",IF(AND(Q136&lt;&gt;"",R136&lt;&gt;"",S136&lt;&gt;"",U136&lt;&gt;""),"Not applicable","Pending evidence"),IF(J136&lt;&gt;"Required","Pending evidence",IF(K136="Deviation","Deviation",IF(AND(K136="Compliant",COUNTBLANK(L136:R136)=0,U136&lt;&gt;"",V136&lt;&gt;""),"Compliant","Pending evidence")))))</f>
        <v/>
      </c>
    </row>
    <row r="137" ht="56" customHeight="1">
      <c r="A137" s="2" t="inlineStr">
        <is>
          <t>FL-08</t>
        </is>
      </c>
      <c r="B137" s="2" t="inlineStr">
        <is>
          <t>Fire and life safety</t>
        </is>
      </c>
      <c r="C137" s="2" t="inlineStr">
        <is>
          <t>S5</t>
        </is>
      </c>
      <c r="D137" s="2" t="inlineStr">
        <is>
          <t>Smoke management</t>
        </is>
      </c>
      <c r="E137" s="2" t="inlineStr">
        <is>
          <t>Meet smoke zoning, exhaust/make-up, pressure and tenability basis</t>
        </is>
      </c>
      <c r="F137" s="2" t="inlineStr">
        <is>
          <t>[m3/s; Pa; time/tenability]</t>
        </is>
      </c>
      <c r="G137" s="2" t="inlineStr">
        <is>
          <t>R03 UAE FLS Code 2018; R30 local Civil Defence; exact clause/credit: verify in project adoption register</t>
        </is>
      </c>
      <c r="H137" s="2" t="inlineStr">
        <is>
          <t>Smoke calculation/modelling, controls matrix and integrated test script</t>
        </is>
      </c>
      <c r="I137" s="2" t="inlineStr">
        <is>
          <t>Fire engineer / Civil Defence liaison</t>
        </is>
      </c>
      <c r="J137" s="5" t="inlineStr">
        <is>
          <t>Pending screening</t>
        </is>
      </c>
      <c r="K137" s="5" t="inlineStr">
        <is>
          <t>Pending evidence</t>
        </is>
      </c>
      <c r="L137" s="5" t="inlineStr"/>
      <c r="M137" s="5" t="inlineStr"/>
      <c r="N137" s="5" t="inlineStr"/>
      <c r="O137" s="5" t="inlineStr"/>
      <c r="P137" s="5" t="inlineStr"/>
      <c r="Q137" s="5" t="inlineStr"/>
      <c r="R137" s="6" t="n"/>
      <c r="S137" s="5" t="inlineStr"/>
      <c r="T137" s="5" t="inlineStr"/>
      <c r="U137" s="5" t="inlineStr"/>
      <c r="V137" s="5" t="inlineStr"/>
      <c r="W137" s="8">
        <f>IF(J137="Pending screening","Pending screening",IF(J137="Not applicable",IF(AND(Q137&lt;&gt;"",R137&lt;&gt;"",S137&lt;&gt;"",U137&lt;&gt;""),"Not applicable","Pending evidence"),IF(J137&lt;&gt;"Required","Pending evidence",IF(K137="Deviation","Deviation",IF(AND(K137="Compliant",COUNTBLANK(L137:R137)=0,U137&lt;&gt;"",V137&lt;&gt;""),"Compliant","Pending evidence")))))</f>
        <v/>
      </c>
    </row>
    <row r="138" ht="56" customHeight="1">
      <c r="A138" s="2" t="inlineStr">
        <is>
          <t>FL-08</t>
        </is>
      </c>
      <c r="B138" s="2" t="inlineStr">
        <is>
          <t>Fire and life safety</t>
        </is>
      </c>
      <c r="C138" s="2" t="inlineStr">
        <is>
          <t>S6</t>
        </is>
      </c>
      <c r="D138" s="2" t="inlineStr">
        <is>
          <t>Smoke management</t>
        </is>
      </c>
      <c r="E138" s="2" t="inlineStr">
        <is>
          <t>Meet smoke zoning, exhaust/make-up, pressure and tenability basis</t>
        </is>
      </c>
      <c r="F138" s="2" t="inlineStr">
        <is>
          <t>[m3/s; Pa; time/tenability]</t>
        </is>
      </c>
      <c r="G138" s="2" t="inlineStr">
        <is>
          <t>R03 UAE FLS Code 2018; R30 local Civil Defence; exact clause/credit: verify in project adoption register</t>
        </is>
      </c>
      <c r="H138" s="2" t="inlineStr">
        <is>
          <t>Smoke calculation/modelling, controls matrix and integrated test script</t>
        </is>
      </c>
      <c r="I138" s="2" t="inlineStr">
        <is>
          <t>Fire engineer / Civil Defence liaison</t>
        </is>
      </c>
      <c r="J138" s="5" t="inlineStr">
        <is>
          <t>Pending screening</t>
        </is>
      </c>
      <c r="K138" s="5" t="inlineStr">
        <is>
          <t>Pending evidence</t>
        </is>
      </c>
      <c r="L138" s="5" t="inlineStr"/>
      <c r="M138" s="5" t="inlineStr"/>
      <c r="N138" s="5" t="inlineStr"/>
      <c r="O138" s="5" t="inlineStr"/>
      <c r="P138" s="5" t="inlineStr"/>
      <c r="Q138" s="5" t="inlineStr"/>
      <c r="R138" s="6" t="n"/>
      <c r="S138" s="5" t="inlineStr"/>
      <c r="T138" s="5" t="inlineStr"/>
      <c r="U138" s="5" t="inlineStr"/>
      <c r="V138" s="5" t="inlineStr"/>
      <c r="W138" s="8">
        <f>IF(J138="Pending screening","Pending screening",IF(J138="Not applicable",IF(AND(Q138&lt;&gt;"",R138&lt;&gt;"",S138&lt;&gt;"",U138&lt;&gt;""),"Not applicable","Pending evidence"),IF(J138&lt;&gt;"Required","Pending evidence",IF(K138="Deviation","Deviation",IF(AND(K138="Compliant",COUNTBLANK(L138:R138)=0,U138&lt;&gt;"",V138&lt;&gt;""),"Compliant","Pending evidence")))))</f>
        <v/>
      </c>
    </row>
    <row r="139" ht="56" customHeight="1">
      <c r="A139" s="2" t="inlineStr">
        <is>
          <t>FL-08</t>
        </is>
      </c>
      <c r="B139" s="2" t="inlineStr">
        <is>
          <t>Fire and life safety</t>
        </is>
      </c>
      <c r="C139" s="2" t="inlineStr">
        <is>
          <t>S7</t>
        </is>
      </c>
      <c r="D139" s="2" t="inlineStr">
        <is>
          <t>Smoke management</t>
        </is>
      </c>
      <c r="E139" s="2" t="inlineStr">
        <is>
          <t>Meet smoke zoning, exhaust/make-up, pressure and tenability basis</t>
        </is>
      </c>
      <c r="F139" s="2" t="inlineStr">
        <is>
          <t>[m3/s; Pa; time/tenability]</t>
        </is>
      </c>
      <c r="G139" s="2" t="inlineStr">
        <is>
          <t>R03 UAE FLS Code 2018; R30 local Civil Defence; exact clause/credit: verify in project adoption register</t>
        </is>
      </c>
      <c r="H139" s="2" t="inlineStr">
        <is>
          <t>Smoke calculation/modelling, controls matrix and integrated test script</t>
        </is>
      </c>
      <c r="I139" s="2" t="inlineStr">
        <is>
          <t>Fire engineer / Civil Defence liaison</t>
        </is>
      </c>
      <c r="J139" s="5" t="inlineStr">
        <is>
          <t>Pending screening</t>
        </is>
      </c>
      <c r="K139" s="5" t="inlineStr">
        <is>
          <t>Pending evidence</t>
        </is>
      </c>
      <c r="L139" s="5" t="inlineStr"/>
      <c r="M139" s="5" t="inlineStr"/>
      <c r="N139" s="5" t="inlineStr"/>
      <c r="O139" s="5" t="inlineStr"/>
      <c r="P139" s="5" t="inlineStr"/>
      <c r="Q139" s="5" t="inlineStr"/>
      <c r="R139" s="6" t="n"/>
      <c r="S139" s="5" t="inlineStr"/>
      <c r="T139" s="5" t="inlineStr"/>
      <c r="U139" s="5" t="inlineStr"/>
      <c r="V139" s="5" t="inlineStr"/>
      <c r="W139" s="8">
        <f>IF(J139="Pending screening","Pending screening",IF(J139="Not applicable",IF(AND(Q139&lt;&gt;"",R139&lt;&gt;"",S139&lt;&gt;"",U139&lt;&gt;""),"Not applicable","Pending evidence"),IF(J139&lt;&gt;"Required","Pending evidence",IF(K139="Deviation","Deviation",IF(AND(K139="Compliant",COUNTBLANK(L139:R139)=0,U139&lt;&gt;"",V139&lt;&gt;""),"Compliant","Pending evidence")))))</f>
        <v/>
      </c>
    </row>
    <row r="140" ht="56" customHeight="1">
      <c r="A140" s="2" t="inlineStr">
        <is>
          <t>FL-09</t>
        </is>
      </c>
      <c r="B140" s="2" t="inlineStr">
        <is>
          <t>Fire and life safety</t>
        </is>
      </c>
      <c r="C140" s="2" t="inlineStr">
        <is>
          <t>S2</t>
        </is>
      </c>
      <c r="D140" s="2" t="inlineStr">
        <is>
          <t>Firefighting water and suppression</t>
        </is>
      </c>
      <c r="E140" s="2" t="inlineStr">
        <is>
          <t>Meet hazard-specific coverage, storage, flow, pressure and duration</t>
        </is>
      </c>
      <c r="F140" s="2" t="inlineStr">
        <is>
          <t>[L/min; bar; m3; min]</t>
        </is>
      </c>
      <c r="G140" s="2" t="inlineStr">
        <is>
          <t>R03 UAE FLS Code 2018; R30 local Civil Defence; exact clause/credit: verify in project adoption register</t>
        </is>
      </c>
      <c r="H140" s="2" t="inlineStr">
        <is>
          <t>Hydraulic calculations, pumps/tanks/sprinkler/hydrant approval</t>
        </is>
      </c>
      <c r="I140" s="2" t="inlineStr">
        <is>
          <t>Fire engineer / Civil Defence liaison</t>
        </is>
      </c>
      <c r="J140" s="5" t="inlineStr">
        <is>
          <t>Pending screening</t>
        </is>
      </c>
      <c r="K140" s="5" t="inlineStr">
        <is>
          <t>Pending evidence</t>
        </is>
      </c>
      <c r="L140" s="5" t="inlineStr"/>
      <c r="M140" s="5" t="inlineStr"/>
      <c r="N140" s="5" t="inlineStr"/>
      <c r="O140" s="5" t="inlineStr"/>
      <c r="P140" s="5" t="inlineStr"/>
      <c r="Q140" s="5" t="inlineStr"/>
      <c r="R140" s="6" t="n"/>
      <c r="S140" s="5" t="inlineStr"/>
      <c r="T140" s="5" t="inlineStr"/>
      <c r="U140" s="5" t="inlineStr"/>
      <c r="V140" s="5" t="inlineStr"/>
      <c r="W140" s="8">
        <f>IF(J140="Pending screening","Pending screening",IF(J140="Not applicable",IF(AND(Q140&lt;&gt;"",R140&lt;&gt;"",S140&lt;&gt;"",U140&lt;&gt;""),"Not applicable","Pending evidence"),IF(J140&lt;&gt;"Required","Pending evidence",IF(K140="Deviation","Deviation",IF(AND(K140="Compliant",COUNTBLANK(L140:R140)=0,U140&lt;&gt;"",V140&lt;&gt;""),"Compliant","Pending evidence")))))</f>
        <v/>
      </c>
    </row>
    <row r="141" ht="56" customHeight="1">
      <c r="A141" s="2" t="inlineStr">
        <is>
          <t>FL-09</t>
        </is>
      </c>
      <c r="B141" s="2" t="inlineStr">
        <is>
          <t>Fire and life safety</t>
        </is>
      </c>
      <c r="C141" s="2" t="inlineStr">
        <is>
          <t>S3</t>
        </is>
      </c>
      <c r="D141" s="2" t="inlineStr">
        <is>
          <t>Firefighting water and suppression</t>
        </is>
      </c>
      <c r="E141" s="2" t="inlineStr">
        <is>
          <t>Meet hazard-specific coverage, storage, flow, pressure and duration</t>
        </is>
      </c>
      <c r="F141" s="2" t="inlineStr">
        <is>
          <t>[L/min; bar; m3; min]</t>
        </is>
      </c>
      <c r="G141" s="2" t="inlineStr">
        <is>
          <t>R03 UAE FLS Code 2018; R30 local Civil Defence; exact clause/credit: verify in project adoption register</t>
        </is>
      </c>
      <c r="H141" s="2" t="inlineStr">
        <is>
          <t>Hydraulic calculations, pumps/tanks/sprinkler/hydrant approval</t>
        </is>
      </c>
      <c r="I141" s="2" t="inlineStr">
        <is>
          <t>Fire engineer / Civil Defence liaison</t>
        </is>
      </c>
      <c r="J141" s="5" t="inlineStr">
        <is>
          <t>Pending screening</t>
        </is>
      </c>
      <c r="K141" s="5" t="inlineStr">
        <is>
          <t>Pending evidence</t>
        </is>
      </c>
      <c r="L141" s="5" t="inlineStr"/>
      <c r="M141" s="5" t="inlineStr"/>
      <c r="N141" s="5" t="inlineStr"/>
      <c r="O141" s="5" t="inlineStr"/>
      <c r="P141" s="5" t="inlineStr"/>
      <c r="Q141" s="5" t="inlineStr"/>
      <c r="R141" s="6" t="n"/>
      <c r="S141" s="5" t="inlineStr"/>
      <c r="T141" s="5" t="inlineStr"/>
      <c r="U141" s="5" t="inlineStr"/>
      <c r="V141" s="5" t="inlineStr"/>
      <c r="W141" s="8">
        <f>IF(J141="Pending screening","Pending screening",IF(J141="Not applicable",IF(AND(Q141&lt;&gt;"",R141&lt;&gt;"",S141&lt;&gt;"",U141&lt;&gt;""),"Not applicable","Pending evidence"),IF(J141&lt;&gt;"Required","Pending evidence",IF(K141="Deviation","Deviation",IF(AND(K141="Compliant",COUNTBLANK(L141:R141)=0,U141&lt;&gt;"",V141&lt;&gt;""),"Compliant","Pending evidence")))))</f>
        <v/>
      </c>
    </row>
    <row r="142" ht="56" customHeight="1">
      <c r="A142" s="2" t="inlineStr">
        <is>
          <t>FL-09</t>
        </is>
      </c>
      <c r="B142" s="2" t="inlineStr">
        <is>
          <t>Fire and life safety</t>
        </is>
      </c>
      <c r="C142" s="2" t="inlineStr">
        <is>
          <t>S4</t>
        </is>
      </c>
      <c r="D142" s="2" t="inlineStr">
        <is>
          <t>Firefighting water and suppression</t>
        </is>
      </c>
      <c r="E142" s="2" t="inlineStr">
        <is>
          <t>Meet hazard-specific coverage, storage, flow, pressure and duration</t>
        </is>
      </c>
      <c r="F142" s="2" t="inlineStr">
        <is>
          <t>[L/min; bar; m3; min]</t>
        </is>
      </c>
      <c r="G142" s="2" t="inlineStr">
        <is>
          <t>R03 UAE FLS Code 2018; R30 local Civil Defence; exact clause/credit: verify in project adoption register</t>
        </is>
      </c>
      <c r="H142" s="2" t="inlineStr">
        <is>
          <t>Hydraulic calculations, pumps/tanks/sprinkler/hydrant approval</t>
        </is>
      </c>
      <c r="I142" s="2" t="inlineStr">
        <is>
          <t>Fire engineer / Civil Defence liaison</t>
        </is>
      </c>
      <c r="J142" s="5" t="inlineStr">
        <is>
          <t>Pending screening</t>
        </is>
      </c>
      <c r="K142" s="5" t="inlineStr">
        <is>
          <t>Pending evidence</t>
        </is>
      </c>
      <c r="L142" s="5" t="inlineStr"/>
      <c r="M142" s="5" t="inlineStr"/>
      <c r="N142" s="5" t="inlineStr"/>
      <c r="O142" s="5" t="inlineStr"/>
      <c r="P142" s="5" t="inlineStr"/>
      <c r="Q142" s="5" t="inlineStr"/>
      <c r="R142" s="6" t="n"/>
      <c r="S142" s="5" t="inlineStr"/>
      <c r="T142" s="5" t="inlineStr"/>
      <c r="U142" s="5" t="inlineStr"/>
      <c r="V142" s="5" t="inlineStr"/>
      <c r="W142" s="8">
        <f>IF(J142="Pending screening","Pending screening",IF(J142="Not applicable",IF(AND(Q142&lt;&gt;"",R142&lt;&gt;"",S142&lt;&gt;"",U142&lt;&gt;""),"Not applicable","Pending evidence"),IF(J142&lt;&gt;"Required","Pending evidence",IF(K142="Deviation","Deviation",IF(AND(K142="Compliant",COUNTBLANK(L142:R142)=0,U142&lt;&gt;"",V142&lt;&gt;""),"Compliant","Pending evidence")))))</f>
        <v/>
      </c>
    </row>
    <row r="143" ht="56" customHeight="1">
      <c r="A143" s="2" t="inlineStr">
        <is>
          <t>FL-09</t>
        </is>
      </c>
      <c r="B143" s="2" t="inlineStr">
        <is>
          <t>Fire and life safety</t>
        </is>
      </c>
      <c r="C143" s="2" t="inlineStr">
        <is>
          <t>S5</t>
        </is>
      </c>
      <c r="D143" s="2" t="inlineStr">
        <is>
          <t>Firefighting water and suppression</t>
        </is>
      </c>
      <c r="E143" s="2" t="inlineStr">
        <is>
          <t>Meet hazard-specific coverage, storage, flow, pressure and duration</t>
        </is>
      </c>
      <c r="F143" s="2" t="inlineStr">
        <is>
          <t>[L/min; bar; m3; min]</t>
        </is>
      </c>
      <c r="G143" s="2" t="inlineStr">
        <is>
          <t>R03 UAE FLS Code 2018; R30 local Civil Defence; exact clause/credit: verify in project adoption register</t>
        </is>
      </c>
      <c r="H143" s="2" t="inlineStr">
        <is>
          <t>Hydraulic calculations, pumps/tanks/sprinkler/hydrant approval</t>
        </is>
      </c>
      <c r="I143" s="2" t="inlineStr">
        <is>
          <t>Fire engineer / Civil Defence liaison</t>
        </is>
      </c>
      <c r="J143" s="5" t="inlineStr">
        <is>
          <t>Pending screening</t>
        </is>
      </c>
      <c r="K143" s="5" t="inlineStr">
        <is>
          <t>Pending evidence</t>
        </is>
      </c>
      <c r="L143" s="5" t="inlineStr"/>
      <c r="M143" s="5" t="inlineStr"/>
      <c r="N143" s="5" t="inlineStr"/>
      <c r="O143" s="5" t="inlineStr"/>
      <c r="P143" s="5" t="inlineStr"/>
      <c r="Q143" s="5" t="inlineStr"/>
      <c r="R143" s="6" t="n"/>
      <c r="S143" s="5" t="inlineStr"/>
      <c r="T143" s="5" t="inlineStr"/>
      <c r="U143" s="5" t="inlineStr"/>
      <c r="V143" s="5" t="inlineStr"/>
      <c r="W143" s="8">
        <f>IF(J143="Pending screening","Pending screening",IF(J143="Not applicable",IF(AND(Q143&lt;&gt;"",R143&lt;&gt;"",S143&lt;&gt;"",U143&lt;&gt;""),"Not applicable","Pending evidence"),IF(J143&lt;&gt;"Required","Pending evidence",IF(K143="Deviation","Deviation",IF(AND(K143="Compliant",COUNTBLANK(L143:R143)=0,U143&lt;&gt;"",V143&lt;&gt;""),"Compliant","Pending evidence")))))</f>
        <v/>
      </c>
    </row>
    <row r="144" ht="56" customHeight="1">
      <c r="A144" s="2" t="inlineStr">
        <is>
          <t>FL-09</t>
        </is>
      </c>
      <c r="B144" s="2" t="inlineStr">
        <is>
          <t>Fire and life safety</t>
        </is>
      </c>
      <c r="C144" s="2" t="inlineStr">
        <is>
          <t>S6</t>
        </is>
      </c>
      <c r="D144" s="2" t="inlineStr">
        <is>
          <t>Firefighting water and suppression</t>
        </is>
      </c>
      <c r="E144" s="2" t="inlineStr">
        <is>
          <t>Meet hazard-specific coverage, storage, flow, pressure and duration</t>
        </is>
      </c>
      <c r="F144" s="2" t="inlineStr">
        <is>
          <t>[L/min; bar; m3; min]</t>
        </is>
      </c>
      <c r="G144" s="2" t="inlineStr">
        <is>
          <t>R03 UAE FLS Code 2018; R30 local Civil Defence; exact clause/credit: verify in project adoption register</t>
        </is>
      </c>
      <c r="H144" s="2" t="inlineStr">
        <is>
          <t>Hydraulic calculations, pumps/tanks/sprinkler/hydrant approval</t>
        </is>
      </c>
      <c r="I144" s="2" t="inlineStr">
        <is>
          <t>Fire engineer / Civil Defence liaison</t>
        </is>
      </c>
      <c r="J144" s="5" t="inlineStr">
        <is>
          <t>Pending screening</t>
        </is>
      </c>
      <c r="K144" s="5" t="inlineStr">
        <is>
          <t>Pending evidence</t>
        </is>
      </c>
      <c r="L144" s="5" t="inlineStr"/>
      <c r="M144" s="5" t="inlineStr"/>
      <c r="N144" s="5" t="inlineStr"/>
      <c r="O144" s="5" t="inlineStr"/>
      <c r="P144" s="5" t="inlineStr"/>
      <c r="Q144" s="5" t="inlineStr"/>
      <c r="R144" s="6" t="n"/>
      <c r="S144" s="5" t="inlineStr"/>
      <c r="T144" s="5" t="inlineStr"/>
      <c r="U144" s="5" t="inlineStr"/>
      <c r="V144" s="5" t="inlineStr"/>
      <c r="W144" s="8">
        <f>IF(J144="Pending screening","Pending screening",IF(J144="Not applicable",IF(AND(Q144&lt;&gt;"",R144&lt;&gt;"",S144&lt;&gt;"",U144&lt;&gt;""),"Not applicable","Pending evidence"),IF(J144&lt;&gt;"Required","Pending evidence",IF(K144="Deviation","Deviation",IF(AND(K144="Compliant",COUNTBLANK(L144:R144)=0,U144&lt;&gt;"",V144&lt;&gt;""),"Compliant","Pending evidence")))))</f>
        <v/>
      </c>
    </row>
    <row r="145" ht="56" customHeight="1">
      <c r="A145" s="2" t="inlineStr">
        <is>
          <t>FL-09</t>
        </is>
      </c>
      <c r="B145" s="2" t="inlineStr">
        <is>
          <t>Fire and life safety</t>
        </is>
      </c>
      <c r="C145" s="2" t="inlineStr">
        <is>
          <t>S7</t>
        </is>
      </c>
      <c r="D145" s="2" t="inlineStr">
        <is>
          <t>Firefighting water and suppression</t>
        </is>
      </c>
      <c r="E145" s="2" t="inlineStr">
        <is>
          <t>Meet hazard-specific coverage, storage, flow, pressure and duration</t>
        </is>
      </c>
      <c r="F145" s="2" t="inlineStr">
        <is>
          <t>[L/min; bar; m3; min]</t>
        </is>
      </c>
      <c r="G145" s="2" t="inlineStr">
        <is>
          <t>R03 UAE FLS Code 2018; R30 local Civil Defence; exact clause/credit: verify in project adoption register</t>
        </is>
      </c>
      <c r="H145" s="2" t="inlineStr">
        <is>
          <t>Hydraulic calculations, pumps/tanks/sprinkler/hydrant approval</t>
        </is>
      </c>
      <c r="I145" s="2" t="inlineStr">
        <is>
          <t>Fire engineer / Civil Defence liaison</t>
        </is>
      </c>
      <c r="J145" s="5" t="inlineStr">
        <is>
          <t>Pending screening</t>
        </is>
      </c>
      <c r="K145" s="5" t="inlineStr">
        <is>
          <t>Pending evidence</t>
        </is>
      </c>
      <c r="L145" s="5" t="inlineStr"/>
      <c r="M145" s="5" t="inlineStr"/>
      <c r="N145" s="5" t="inlineStr"/>
      <c r="O145" s="5" t="inlineStr"/>
      <c r="P145" s="5" t="inlineStr"/>
      <c r="Q145" s="5" t="inlineStr"/>
      <c r="R145" s="6" t="n"/>
      <c r="S145" s="5" t="inlineStr"/>
      <c r="T145" s="5" t="inlineStr"/>
      <c r="U145" s="5" t="inlineStr"/>
      <c r="V145" s="5" t="inlineStr"/>
      <c r="W145" s="8">
        <f>IF(J145="Pending screening","Pending screening",IF(J145="Not applicable",IF(AND(Q145&lt;&gt;"",R145&lt;&gt;"",S145&lt;&gt;"",U145&lt;&gt;""),"Not applicable","Pending evidence"),IF(J145&lt;&gt;"Required","Pending evidence",IF(K145="Deviation","Deviation",IF(AND(K145="Compliant",COUNTBLANK(L145:R145)=0,U145&lt;&gt;"",V145&lt;&gt;""),"Compliant","Pending evidence")))))</f>
        <v/>
      </c>
    </row>
    <row r="146" ht="56" customHeight="1">
      <c r="A146" s="2" t="inlineStr">
        <is>
          <t>FL-10</t>
        </is>
      </c>
      <c r="B146" s="2" t="inlineStr">
        <is>
          <t>Fire and life safety</t>
        </is>
      </c>
      <c r="C146" s="2" t="inlineStr">
        <is>
          <t>S2</t>
        </is>
      </c>
      <c r="D146" s="2" t="inlineStr">
        <is>
          <t>Detection and alarm</t>
        </is>
      </c>
      <c r="E146" s="2" t="inlineStr">
        <is>
          <t>Meet detection, zoning, audibility/visibility and interfaces</t>
        </is>
      </c>
      <c r="F146" s="2" t="inlineStr">
        <is>
          <t>[zones/devices; dB; matrix ID]</t>
        </is>
      </c>
      <c r="G146" s="2" t="inlineStr">
        <is>
          <t>R03 UAE FLS Code 2018; R30 local Civil Defence; exact clause/credit: verify in project adoption register</t>
        </is>
      </c>
      <c r="H146" s="2" t="inlineStr">
        <is>
          <t>Approved layout/cause-effect and witnessed fail-state tests</t>
        </is>
      </c>
      <c r="I146" s="2" t="inlineStr">
        <is>
          <t>Fire engineer / Civil Defence liaison</t>
        </is>
      </c>
      <c r="J146" s="5" t="inlineStr">
        <is>
          <t>Pending screening</t>
        </is>
      </c>
      <c r="K146" s="5" t="inlineStr">
        <is>
          <t>Pending evidence</t>
        </is>
      </c>
      <c r="L146" s="5" t="inlineStr"/>
      <c r="M146" s="5" t="inlineStr"/>
      <c r="N146" s="5" t="inlineStr"/>
      <c r="O146" s="5" t="inlineStr"/>
      <c r="P146" s="5" t="inlineStr"/>
      <c r="Q146" s="5" t="inlineStr"/>
      <c r="R146" s="6" t="n"/>
      <c r="S146" s="5" t="inlineStr"/>
      <c r="T146" s="5" t="inlineStr"/>
      <c r="U146" s="5" t="inlineStr"/>
      <c r="V146" s="5" t="inlineStr"/>
      <c r="W146" s="8">
        <f>IF(J146="Pending screening","Pending screening",IF(J146="Not applicable",IF(AND(Q146&lt;&gt;"",R146&lt;&gt;"",S146&lt;&gt;"",U146&lt;&gt;""),"Not applicable","Pending evidence"),IF(J146&lt;&gt;"Required","Pending evidence",IF(K146="Deviation","Deviation",IF(AND(K146="Compliant",COUNTBLANK(L146:R146)=0,U146&lt;&gt;"",V146&lt;&gt;""),"Compliant","Pending evidence")))))</f>
        <v/>
      </c>
    </row>
    <row r="147" ht="56" customHeight="1">
      <c r="A147" s="2" t="inlineStr">
        <is>
          <t>FL-10</t>
        </is>
      </c>
      <c r="B147" s="2" t="inlineStr">
        <is>
          <t>Fire and life safety</t>
        </is>
      </c>
      <c r="C147" s="2" t="inlineStr">
        <is>
          <t>S3</t>
        </is>
      </c>
      <c r="D147" s="2" t="inlineStr">
        <is>
          <t>Detection and alarm</t>
        </is>
      </c>
      <c r="E147" s="2" t="inlineStr">
        <is>
          <t>Meet detection, zoning, audibility/visibility and interfaces</t>
        </is>
      </c>
      <c r="F147" s="2" t="inlineStr">
        <is>
          <t>[zones/devices; dB; matrix ID]</t>
        </is>
      </c>
      <c r="G147" s="2" t="inlineStr">
        <is>
          <t>R03 UAE FLS Code 2018; R30 local Civil Defence; exact clause/credit: verify in project adoption register</t>
        </is>
      </c>
      <c r="H147" s="2" t="inlineStr">
        <is>
          <t>Approved layout/cause-effect and witnessed fail-state tests</t>
        </is>
      </c>
      <c r="I147" s="2" t="inlineStr">
        <is>
          <t>Fire engineer / Civil Defence liaison</t>
        </is>
      </c>
      <c r="J147" s="5" t="inlineStr">
        <is>
          <t>Pending screening</t>
        </is>
      </c>
      <c r="K147" s="5" t="inlineStr">
        <is>
          <t>Pending evidence</t>
        </is>
      </c>
      <c r="L147" s="5" t="inlineStr"/>
      <c r="M147" s="5" t="inlineStr"/>
      <c r="N147" s="5" t="inlineStr"/>
      <c r="O147" s="5" t="inlineStr"/>
      <c r="P147" s="5" t="inlineStr"/>
      <c r="Q147" s="5" t="inlineStr"/>
      <c r="R147" s="6" t="n"/>
      <c r="S147" s="5" t="inlineStr"/>
      <c r="T147" s="5" t="inlineStr"/>
      <c r="U147" s="5" t="inlineStr"/>
      <c r="V147" s="5" t="inlineStr"/>
      <c r="W147" s="8">
        <f>IF(J147="Pending screening","Pending screening",IF(J147="Not applicable",IF(AND(Q147&lt;&gt;"",R147&lt;&gt;"",S147&lt;&gt;"",U147&lt;&gt;""),"Not applicable","Pending evidence"),IF(J147&lt;&gt;"Required","Pending evidence",IF(K147="Deviation","Deviation",IF(AND(K147="Compliant",COUNTBLANK(L147:R147)=0,U147&lt;&gt;"",V147&lt;&gt;""),"Compliant","Pending evidence")))))</f>
        <v/>
      </c>
    </row>
    <row r="148" ht="56" customHeight="1">
      <c r="A148" s="2" t="inlineStr">
        <is>
          <t>FL-10</t>
        </is>
      </c>
      <c r="B148" s="2" t="inlineStr">
        <is>
          <t>Fire and life safety</t>
        </is>
      </c>
      <c r="C148" s="2" t="inlineStr">
        <is>
          <t>S4</t>
        </is>
      </c>
      <c r="D148" s="2" t="inlineStr">
        <is>
          <t>Detection and alarm</t>
        </is>
      </c>
      <c r="E148" s="2" t="inlineStr">
        <is>
          <t>Meet detection, zoning, audibility/visibility and interfaces</t>
        </is>
      </c>
      <c r="F148" s="2" t="inlineStr">
        <is>
          <t>[zones/devices; dB; matrix ID]</t>
        </is>
      </c>
      <c r="G148" s="2" t="inlineStr">
        <is>
          <t>R03 UAE FLS Code 2018; R30 local Civil Defence; exact clause/credit: verify in project adoption register</t>
        </is>
      </c>
      <c r="H148" s="2" t="inlineStr">
        <is>
          <t>Approved layout/cause-effect and witnessed fail-state tests</t>
        </is>
      </c>
      <c r="I148" s="2" t="inlineStr">
        <is>
          <t>Fire engineer / Civil Defence liaison</t>
        </is>
      </c>
      <c r="J148" s="5" t="inlineStr">
        <is>
          <t>Pending screening</t>
        </is>
      </c>
      <c r="K148" s="5" t="inlineStr">
        <is>
          <t>Pending evidence</t>
        </is>
      </c>
      <c r="L148" s="5" t="inlineStr"/>
      <c r="M148" s="5" t="inlineStr"/>
      <c r="N148" s="5" t="inlineStr"/>
      <c r="O148" s="5" t="inlineStr"/>
      <c r="P148" s="5" t="inlineStr"/>
      <c r="Q148" s="5" t="inlineStr"/>
      <c r="R148" s="6" t="n"/>
      <c r="S148" s="5" t="inlineStr"/>
      <c r="T148" s="5" t="inlineStr"/>
      <c r="U148" s="5" t="inlineStr"/>
      <c r="V148" s="5" t="inlineStr"/>
      <c r="W148" s="8">
        <f>IF(J148="Pending screening","Pending screening",IF(J148="Not applicable",IF(AND(Q148&lt;&gt;"",R148&lt;&gt;"",S148&lt;&gt;"",U148&lt;&gt;""),"Not applicable","Pending evidence"),IF(J148&lt;&gt;"Required","Pending evidence",IF(K148="Deviation","Deviation",IF(AND(K148="Compliant",COUNTBLANK(L148:R148)=0,U148&lt;&gt;"",V148&lt;&gt;""),"Compliant","Pending evidence")))))</f>
        <v/>
      </c>
    </row>
    <row r="149" ht="56" customHeight="1">
      <c r="A149" s="2" t="inlineStr">
        <is>
          <t>FL-10</t>
        </is>
      </c>
      <c r="B149" s="2" t="inlineStr">
        <is>
          <t>Fire and life safety</t>
        </is>
      </c>
      <c r="C149" s="2" t="inlineStr">
        <is>
          <t>S5</t>
        </is>
      </c>
      <c r="D149" s="2" t="inlineStr">
        <is>
          <t>Detection and alarm</t>
        </is>
      </c>
      <c r="E149" s="2" t="inlineStr">
        <is>
          <t>Meet detection, zoning, audibility/visibility and interfaces</t>
        </is>
      </c>
      <c r="F149" s="2" t="inlineStr">
        <is>
          <t>[zones/devices; dB; matrix ID]</t>
        </is>
      </c>
      <c r="G149" s="2" t="inlineStr">
        <is>
          <t>R03 UAE FLS Code 2018; R30 local Civil Defence; exact clause/credit: verify in project adoption register</t>
        </is>
      </c>
      <c r="H149" s="2" t="inlineStr">
        <is>
          <t>Approved layout/cause-effect and witnessed fail-state tests</t>
        </is>
      </c>
      <c r="I149" s="2" t="inlineStr">
        <is>
          <t>Fire engineer / Civil Defence liaison</t>
        </is>
      </c>
      <c r="J149" s="5" t="inlineStr">
        <is>
          <t>Pending screening</t>
        </is>
      </c>
      <c r="K149" s="5" t="inlineStr">
        <is>
          <t>Pending evidence</t>
        </is>
      </c>
      <c r="L149" s="5" t="inlineStr"/>
      <c r="M149" s="5" t="inlineStr"/>
      <c r="N149" s="5" t="inlineStr"/>
      <c r="O149" s="5" t="inlineStr"/>
      <c r="P149" s="5" t="inlineStr"/>
      <c r="Q149" s="5" t="inlineStr"/>
      <c r="R149" s="6" t="n"/>
      <c r="S149" s="5" t="inlineStr"/>
      <c r="T149" s="5" t="inlineStr"/>
      <c r="U149" s="5" t="inlineStr"/>
      <c r="V149" s="5" t="inlineStr"/>
      <c r="W149" s="8">
        <f>IF(J149="Pending screening","Pending screening",IF(J149="Not applicable",IF(AND(Q149&lt;&gt;"",R149&lt;&gt;"",S149&lt;&gt;"",U149&lt;&gt;""),"Not applicable","Pending evidence"),IF(J149&lt;&gt;"Required","Pending evidence",IF(K149="Deviation","Deviation",IF(AND(K149="Compliant",COUNTBLANK(L149:R149)=0,U149&lt;&gt;"",V149&lt;&gt;""),"Compliant","Pending evidence")))))</f>
        <v/>
      </c>
    </row>
    <row r="150" ht="56" customHeight="1">
      <c r="A150" s="2" t="inlineStr">
        <is>
          <t>FL-10</t>
        </is>
      </c>
      <c r="B150" s="2" t="inlineStr">
        <is>
          <t>Fire and life safety</t>
        </is>
      </c>
      <c r="C150" s="2" t="inlineStr">
        <is>
          <t>S6</t>
        </is>
      </c>
      <c r="D150" s="2" t="inlineStr">
        <is>
          <t>Detection and alarm</t>
        </is>
      </c>
      <c r="E150" s="2" t="inlineStr">
        <is>
          <t>Meet detection, zoning, audibility/visibility and interfaces</t>
        </is>
      </c>
      <c r="F150" s="2" t="inlineStr">
        <is>
          <t>[zones/devices; dB; matrix ID]</t>
        </is>
      </c>
      <c r="G150" s="2" t="inlineStr">
        <is>
          <t>R03 UAE FLS Code 2018; R30 local Civil Defence; exact clause/credit: verify in project adoption register</t>
        </is>
      </c>
      <c r="H150" s="2" t="inlineStr">
        <is>
          <t>Approved layout/cause-effect and witnessed fail-state tests</t>
        </is>
      </c>
      <c r="I150" s="2" t="inlineStr">
        <is>
          <t>Fire engineer / Civil Defence liaison</t>
        </is>
      </c>
      <c r="J150" s="5" t="inlineStr">
        <is>
          <t>Pending screening</t>
        </is>
      </c>
      <c r="K150" s="5" t="inlineStr">
        <is>
          <t>Pending evidence</t>
        </is>
      </c>
      <c r="L150" s="5" t="inlineStr"/>
      <c r="M150" s="5" t="inlineStr"/>
      <c r="N150" s="5" t="inlineStr"/>
      <c r="O150" s="5" t="inlineStr"/>
      <c r="P150" s="5" t="inlineStr"/>
      <c r="Q150" s="5" t="inlineStr"/>
      <c r="R150" s="6" t="n"/>
      <c r="S150" s="5" t="inlineStr"/>
      <c r="T150" s="5" t="inlineStr"/>
      <c r="U150" s="5" t="inlineStr"/>
      <c r="V150" s="5" t="inlineStr"/>
      <c r="W150" s="8">
        <f>IF(J150="Pending screening","Pending screening",IF(J150="Not applicable",IF(AND(Q150&lt;&gt;"",R150&lt;&gt;"",S150&lt;&gt;"",U150&lt;&gt;""),"Not applicable","Pending evidence"),IF(J150&lt;&gt;"Required","Pending evidence",IF(K150="Deviation","Deviation",IF(AND(K150="Compliant",COUNTBLANK(L150:R150)=0,U150&lt;&gt;"",V150&lt;&gt;""),"Compliant","Pending evidence")))))</f>
        <v/>
      </c>
    </row>
    <row r="151" ht="56" customHeight="1">
      <c r="A151" s="2" t="inlineStr">
        <is>
          <t>FL-10</t>
        </is>
      </c>
      <c r="B151" s="2" t="inlineStr">
        <is>
          <t>Fire and life safety</t>
        </is>
      </c>
      <c r="C151" s="2" t="inlineStr">
        <is>
          <t>S7</t>
        </is>
      </c>
      <c r="D151" s="2" t="inlineStr">
        <is>
          <t>Detection and alarm</t>
        </is>
      </c>
      <c r="E151" s="2" t="inlineStr">
        <is>
          <t>Meet detection, zoning, audibility/visibility and interfaces</t>
        </is>
      </c>
      <c r="F151" s="2" t="inlineStr">
        <is>
          <t>[zones/devices; dB; matrix ID]</t>
        </is>
      </c>
      <c r="G151" s="2" t="inlineStr">
        <is>
          <t>R03 UAE FLS Code 2018; R30 local Civil Defence; exact clause/credit: verify in project adoption register</t>
        </is>
      </c>
      <c r="H151" s="2" t="inlineStr">
        <is>
          <t>Approved layout/cause-effect and witnessed fail-state tests</t>
        </is>
      </c>
      <c r="I151" s="2" t="inlineStr">
        <is>
          <t>Fire engineer / Civil Defence liaison</t>
        </is>
      </c>
      <c r="J151" s="5" t="inlineStr">
        <is>
          <t>Pending screening</t>
        </is>
      </c>
      <c r="K151" s="5" t="inlineStr">
        <is>
          <t>Pending evidence</t>
        </is>
      </c>
      <c r="L151" s="5" t="inlineStr"/>
      <c r="M151" s="5" t="inlineStr"/>
      <c r="N151" s="5" t="inlineStr"/>
      <c r="O151" s="5" t="inlineStr"/>
      <c r="P151" s="5" t="inlineStr"/>
      <c r="Q151" s="5" t="inlineStr"/>
      <c r="R151" s="6" t="n"/>
      <c r="S151" s="5" t="inlineStr"/>
      <c r="T151" s="5" t="inlineStr"/>
      <c r="U151" s="5" t="inlineStr"/>
      <c r="V151" s="5" t="inlineStr"/>
      <c r="W151" s="8">
        <f>IF(J151="Pending screening","Pending screening",IF(J151="Not applicable",IF(AND(Q151&lt;&gt;"",R151&lt;&gt;"",S151&lt;&gt;"",U151&lt;&gt;""),"Not applicable","Pending evidence"),IF(J151&lt;&gt;"Required","Pending evidence",IF(K151="Deviation","Deviation",IF(AND(K151="Compliant",COUNTBLANK(L151:R151)=0,U151&lt;&gt;"",V151&lt;&gt;""),"Compliant","Pending evidence")))))</f>
        <v/>
      </c>
    </row>
    <row r="152" ht="56" customHeight="1">
      <c r="A152" s="2" t="inlineStr">
        <is>
          <t>FL-11</t>
        </is>
      </c>
      <c r="B152" s="2" t="inlineStr">
        <is>
          <t>Fire and life safety</t>
        </is>
      </c>
      <c r="C152" s="2" t="inlineStr">
        <is>
          <t>S2</t>
        </is>
      </c>
      <c r="D152" s="2" t="inlineStr">
        <is>
          <t>Emergency lighting and power</t>
        </is>
      </c>
      <c r="E152" s="2" t="inlineStr">
        <is>
          <t>Maintain escape illumination and life-safety continuity</t>
        </is>
      </c>
      <c r="F152" s="2" t="inlineStr">
        <is>
          <t>[lux; min; kVA/UPS]</t>
        </is>
      </c>
      <c r="G152" s="2" t="inlineStr">
        <is>
          <t>R03 UAE FLS Code 2018; R30 local Civil Defence; exact clause/credit: verify in project adoption register</t>
        </is>
      </c>
      <c r="H152" s="2" t="inlineStr">
        <is>
          <t>Point calculations, load/autonomy tests and power-failure scenario</t>
        </is>
      </c>
      <c r="I152" s="2" t="inlineStr">
        <is>
          <t>Fire engineer / Civil Defence liaison</t>
        </is>
      </c>
      <c r="J152" s="5" t="inlineStr">
        <is>
          <t>Pending screening</t>
        </is>
      </c>
      <c r="K152" s="5" t="inlineStr">
        <is>
          <t>Pending evidence</t>
        </is>
      </c>
      <c r="L152" s="5" t="inlineStr"/>
      <c r="M152" s="5" t="inlineStr"/>
      <c r="N152" s="5" t="inlineStr"/>
      <c r="O152" s="5" t="inlineStr"/>
      <c r="P152" s="5" t="inlineStr"/>
      <c r="Q152" s="5" t="inlineStr"/>
      <c r="R152" s="6" t="n"/>
      <c r="S152" s="5" t="inlineStr"/>
      <c r="T152" s="5" t="inlineStr"/>
      <c r="U152" s="5" t="inlineStr"/>
      <c r="V152" s="5" t="inlineStr"/>
      <c r="W152" s="8">
        <f>IF(J152="Pending screening","Pending screening",IF(J152="Not applicable",IF(AND(Q152&lt;&gt;"",R152&lt;&gt;"",S152&lt;&gt;"",U152&lt;&gt;""),"Not applicable","Pending evidence"),IF(J152&lt;&gt;"Required","Pending evidence",IF(K152="Deviation","Deviation",IF(AND(K152="Compliant",COUNTBLANK(L152:R152)=0,U152&lt;&gt;"",V152&lt;&gt;""),"Compliant","Pending evidence")))))</f>
        <v/>
      </c>
    </row>
    <row r="153" ht="56" customHeight="1">
      <c r="A153" s="2" t="inlineStr">
        <is>
          <t>FL-11</t>
        </is>
      </c>
      <c r="B153" s="2" t="inlineStr">
        <is>
          <t>Fire and life safety</t>
        </is>
      </c>
      <c r="C153" s="2" t="inlineStr">
        <is>
          <t>S3</t>
        </is>
      </c>
      <c r="D153" s="2" t="inlineStr">
        <is>
          <t>Emergency lighting and power</t>
        </is>
      </c>
      <c r="E153" s="2" t="inlineStr">
        <is>
          <t>Maintain escape illumination and life-safety continuity</t>
        </is>
      </c>
      <c r="F153" s="2" t="inlineStr">
        <is>
          <t>[lux; min; kVA/UPS]</t>
        </is>
      </c>
      <c r="G153" s="2" t="inlineStr">
        <is>
          <t>R03 UAE FLS Code 2018; R30 local Civil Defence; exact clause/credit: verify in project adoption register</t>
        </is>
      </c>
      <c r="H153" s="2" t="inlineStr">
        <is>
          <t>Point calculations, load/autonomy tests and power-failure scenario</t>
        </is>
      </c>
      <c r="I153" s="2" t="inlineStr">
        <is>
          <t>Fire engineer / Civil Defence liaison</t>
        </is>
      </c>
      <c r="J153" s="5" t="inlineStr">
        <is>
          <t>Pending screening</t>
        </is>
      </c>
      <c r="K153" s="5" t="inlineStr">
        <is>
          <t>Pending evidence</t>
        </is>
      </c>
      <c r="L153" s="5" t="inlineStr"/>
      <c r="M153" s="5" t="inlineStr"/>
      <c r="N153" s="5" t="inlineStr"/>
      <c r="O153" s="5" t="inlineStr"/>
      <c r="P153" s="5" t="inlineStr"/>
      <c r="Q153" s="5" t="inlineStr"/>
      <c r="R153" s="6" t="n"/>
      <c r="S153" s="5" t="inlineStr"/>
      <c r="T153" s="5" t="inlineStr"/>
      <c r="U153" s="5" t="inlineStr"/>
      <c r="V153" s="5" t="inlineStr"/>
      <c r="W153" s="8">
        <f>IF(J153="Pending screening","Pending screening",IF(J153="Not applicable",IF(AND(Q153&lt;&gt;"",R153&lt;&gt;"",S153&lt;&gt;"",U153&lt;&gt;""),"Not applicable","Pending evidence"),IF(J153&lt;&gt;"Required","Pending evidence",IF(K153="Deviation","Deviation",IF(AND(K153="Compliant",COUNTBLANK(L153:R153)=0,U153&lt;&gt;"",V153&lt;&gt;""),"Compliant","Pending evidence")))))</f>
        <v/>
      </c>
    </row>
    <row r="154" ht="56" customHeight="1">
      <c r="A154" s="2" t="inlineStr">
        <is>
          <t>FL-11</t>
        </is>
      </c>
      <c r="B154" s="2" t="inlineStr">
        <is>
          <t>Fire and life safety</t>
        </is>
      </c>
      <c r="C154" s="2" t="inlineStr">
        <is>
          <t>S4</t>
        </is>
      </c>
      <c r="D154" s="2" t="inlineStr">
        <is>
          <t>Emergency lighting and power</t>
        </is>
      </c>
      <c r="E154" s="2" t="inlineStr">
        <is>
          <t>Maintain escape illumination and life-safety continuity</t>
        </is>
      </c>
      <c r="F154" s="2" t="inlineStr">
        <is>
          <t>[lux; min; kVA/UPS]</t>
        </is>
      </c>
      <c r="G154" s="2" t="inlineStr">
        <is>
          <t>R03 UAE FLS Code 2018; R30 local Civil Defence; exact clause/credit: verify in project adoption register</t>
        </is>
      </c>
      <c r="H154" s="2" t="inlineStr">
        <is>
          <t>Point calculations, load/autonomy tests and power-failure scenario</t>
        </is>
      </c>
      <c r="I154" s="2" t="inlineStr">
        <is>
          <t>Fire engineer / Civil Defence liaison</t>
        </is>
      </c>
      <c r="J154" s="5" t="inlineStr">
        <is>
          <t>Pending screening</t>
        </is>
      </c>
      <c r="K154" s="5" t="inlineStr">
        <is>
          <t>Pending evidence</t>
        </is>
      </c>
      <c r="L154" s="5" t="inlineStr"/>
      <c r="M154" s="5" t="inlineStr"/>
      <c r="N154" s="5" t="inlineStr"/>
      <c r="O154" s="5" t="inlineStr"/>
      <c r="P154" s="5" t="inlineStr"/>
      <c r="Q154" s="5" t="inlineStr"/>
      <c r="R154" s="6" t="n"/>
      <c r="S154" s="5" t="inlineStr"/>
      <c r="T154" s="5" t="inlineStr"/>
      <c r="U154" s="5" t="inlineStr"/>
      <c r="V154" s="5" t="inlineStr"/>
      <c r="W154" s="8">
        <f>IF(J154="Pending screening","Pending screening",IF(J154="Not applicable",IF(AND(Q154&lt;&gt;"",R154&lt;&gt;"",S154&lt;&gt;"",U154&lt;&gt;""),"Not applicable","Pending evidence"),IF(J154&lt;&gt;"Required","Pending evidence",IF(K154="Deviation","Deviation",IF(AND(K154="Compliant",COUNTBLANK(L154:R154)=0,U154&lt;&gt;"",V154&lt;&gt;""),"Compliant","Pending evidence")))))</f>
        <v/>
      </c>
    </row>
    <row r="155" ht="56" customHeight="1">
      <c r="A155" s="2" t="inlineStr">
        <is>
          <t>FL-11</t>
        </is>
      </c>
      <c r="B155" s="2" t="inlineStr">
        <is>
          <t>Fire and life safety</t>
        </is>
      </c>
      <c r="C155" s="2" t="inlineStr">
        <is>
          <t>S5</t>
        </is>
      </c>
      <c r="D155" s="2" t="inlineStr">
        <is>
          <t>Emergency lighting and power</t>
        </is>
      </c>
      <c r="E155" s="2" t="inlineStr">
        <is>
          <t>Maintain escape illumination and life-safety continuity</t>
        </is>
      </c>
      <c r="F155" s="2" t="inlineStr">
        <is>
          <t>[lux; min; kVA/UPS]</t>
        </is>
      </c>
      <c r="G155" s="2" t="inlineStr">
        <is>
          <t>R03 UAE FLS Code 2018; R30 local Civil Defence; exact clause/credit: verify in project adoption register</t>
        </is>
      </c>
      <c r="H155" s="2" t="inlineStr">
        <is>
          <t>Point calculations, load/autonomy tests and power-failure scenario</t>
        </is>
      </c>
      <c r="I155" s="2" t="inlineStr">
        <is>
          <t>Fire engineer / Civil Defence liaison</t>
        </is>
      </c>
      <c r="J155" s="5" t="inlineStr">
        <is>
          <t>Pending screening</t>
        </is>
      </c>
      <c r="K155" s="5" t="inlineStr">
        <is>
          <t>Pending evidence</t>
        </is>
      </c>
      <c r="L155" s="5" t="inlineStr"/>
      <c r="M155" s="5" t="inlineStr"/>
      <c r="N155" s="5" t="inlineStr"/>
      <c r="O155" s="5" t="inlineStr"/>
      <c r="P155" s="5" t="inlineStr"/>
      <c r="Q155" s="5" t="inlineStr"/>
      <c r="R155" s="6" t="n"/>
      <c r="S155" s="5" t="inlineStr"/>
      <c r="T155" s="5" t="inlineStr"/>
      <c r="U155" s="5" t="inlineStr"/>
      <c r="V155" s="5" t="inlineStr"/>
      <c r="W155" s="8">
        <f>IF(J155="Pending screening","Pending screening",IF(J155="Not applicable",IF(AND(Q155&lt;&gt;"",R155&lt;&gt;"",S155&lt;&gt;"",U155&lt;&gt;""),"Not applicable","Pending evidence"),IF(J155&lt;&gt;"Required","Pending evidence",IF(K155="Deviation","Deviation",IF(AND(K155="Compliant",COUNTBLANK(L155:R155)=0,U155&lt;&gt;"",V155&lt;&gt;""),"Compliant","Pending evidence")))))</f>
        <v/>
      </c>
    </row>
    <row r="156" ht="56" customHeight="1">
      <c r="A156" s="2" t="inlineStr">
        <is>
          <t>FL-11</t>
        </is>
      </c>
      <c r="B156" s="2" t="inlineStr">
        <is>
          <t>Fire and life safety</t>
        </is>
      </c>
      <c r="C156" s="2" t="inlineStr">
        <is>
          <t>S6</t>
        </is>
      </c>
      <c r="D156" s="2" t="inlineStr">
        <is>
          <t>Emergency lighting and power</t>
        </is>
      </c>
      <c r="E156" s="2" t="inlineStr">
        <is>
          <t>Maintain escape illumination and life-safety continuity</t>
        </is>
      </c>
      <c r="F156" s="2" t="inlineStr">
        <is>
          <t>[lux; min; kVA/UPS]</t>
        </is>
      </c>
      <c r="G156" s="2" t="inlineStr">
        <is>
          <t>R03 UAE FLS Code 2018; R30 local Civil Defence; exact clause/credit: verify in project adoption register</t>
        </is>
      </c>
      <c r="H156" s="2" t="inlineStr">
        <is>
          <t>Point calculations, load/autonomy tests and power-failure scenario</t>
        </is>
      </c>
      <c r="I156" s="2" t="inlineStr">
        <is>
          <t>Fire engineer / Civil Defence liaison</t>
        </is>
      </c>
      <c r="J156" s="5" t="inlineStr">
        <is>
          <t>Pending screening</t>
        </is>
      </c>
      <c r="K156" s="5" t="inlineStr">
        <is>
          <t>Pending evidence</t>
        </is>
      </c>
      <c r="L156" s="5" t="inlineStr"/>
      <c r="M156" s="5" t="inlineStr"/>
      <c r="N156" s="5" t="inlineStr"/>
      <c r="O156" s="5" t="inlineStr"/>
      <c r="P156" s="5" t="inlineStr"/>
      <c r="Q156" s="5" t="inlineStr"/>
      <c r="R156" s="6" t="n"/>
      <c r="S156" s="5" t="inlineStr"/>
      <c r="T156" s="5" t="inlineStr"/>
      <c r="U156" s="5" t="inlineStr"/>
      <c r="V156" s="5" t="inlineStr"/>
      <c r="W156" s="8">
        <f>IF(J156="Pending screening","Pending screening",IF(J156="Not applicable",IF(AND(Q156&lt;&gt;"",R156&lt;&gt;"",S156&lt;&gt;"",U156&lt;&gt;""),"Not applicable","Pending evidence"),IF(J156&lt;&gt;"Required","Pending evidence",IF(K156="Deviation","Deviation",IF(AND(K156="Compliant",COUNTBLANK(L156:R156)=0,U156&lt;&gt;"",V156&lt;&gt;""),"Compliant","Pending evidence")))))</f>
        <v/>
      </c>
    </row>
    <row r="157" ht="56" customHeight="1">
      <c r="A157" s="2" t="inlineStr">
        <is>
          <t>FL-11</t>
        </is>
      </c>
      <c r="B157" s="2" t="inlineStr">
        <is>
          <t>Fire and life safety</t>
        </is>
      </c>
      <c r="C157" s="2" t="inlineStr">
        <is>
          <t>S7</t>
        </is>
      </c>
      <c r="D157" s="2" t="inlineStr">
        <is>
          <t>Emergency lighting and power</t>
        </is>
      </c>
      <c r="E157" s="2" t="inlineStr">
        <is>
          <t>Maintain escape illumination and life-safety continuity</t>
        </is>
      </c>
      <c r="F157" s="2" t="inlineStr">
        <is>
          <t>[lux; min; kVA/UPS]</t>
        </is>
      </c>
      <c r="G157" s="2" t="inlineStr">
        <is>
          <t>R03 UAE FLS Code 2018; R30 local Civil Defence; exact clause/credit: verify in project adoption register</t>
        </is>
      </c>
      <c r="H157" s="2" t="inlineStr">
        <is>
          <t>Point calculations, load/autonomy tests and power-failure scenario</t>
        </is>
      </c>
      <c r="I157" s="2" t="inlineStr">
        <is>
          <t>Fire engineer / Civil Defence liaison</t>
        </is>
      </c>
      <c r="J157" s="5" t="inlineStr">
        <is>
          <t>Pending screening</t>
        </is>
      </c>
      <c r="K157" s="5" t="inlineStr">
        <is>
          <t>Pending evidence</t>
        </is>
      </c>
      <c r="L157" s="5" t="inlineStr"/>
      <c r="M157" s="5" t="inlineStr"/>
      <c r="N157" s="5" t="inlineStr"/>
      <c r="O157" s="5" t="inlineStr"/>
      <c r="P157" s="5" t="inlineStr"/>
      <c r="Q157" s="5" t="inlineStr"/>
      <c r="R157" s="6" t="n"/>
      <c r="S157" s="5" t="inlineStr"/>
      <c r="T157" s="5" t="inlineStr"/>
      <c r="U157" s="5" t="inlineStr"/>
      <c r="V157" s="5" t="inlineStr"/>
      <c r="W157" s="8">
        <f>IF(J157="Pending screening","Pending screening",IF(J157="Not applicable",IF(AND(Q157&lt;&gt;"",R157&lt;&gt;"",S157&lt;&gt;"",U157&lt;&gt;""),"Not applicable","Pending evidence"),IF(J157&lt;&gt;"Required","Pending evidence",IF(K157="Deviation","Deviation",IF(AND(K157="Compliant",COUNTBLANK(L157:R157)=0,U157&lt;&gt;"",V157&lt;&gt;""),"Compliant","Pending evidence")))))</f>
        <v/>
      </c>
    </row>
    <row r="158" ht="56" customHeight="1">
      <c r="A158" s="2" t="inlineStr">
        <is>
          <t>FL-12</t>
        </is>
      </c>
      <c r="B158" s="2" t="inlineStr">
        <is>
          <t>Fire and life safety</t>
        </is>
      </c>
      <c r="C158" s="2" t="inlineStr">
        <is>
          <t>S2</t>
        </is>
      </c>
      <c r="D158" s="2" t="inlineStr">
        <is>
          <t>Fire appliance facilities</t>
        </is>
      </c>
      <c r="E158" s="2" t="inlineStr">
        <is>
          <t>Provide unobstructed access, hardstanding and required facilities</t>
        </is>
      </c>
      <c r="F158" s="2" t="inlineStr">
        <is>
          <t>[width/turning m; kN; count]</t>
        </is>
      </c>
      <c r="G158" s="2" t="inlineStr">
        <is>
          <t>R03 UAE FLS Code 2018; R30 local Civil Defence; exact clause/credit: verify in project adoption register</t>
        </is>
      </c>
      <c r="H158" s="2" t="inlineStr">
        <is>
          <t>Swept-path/site review and Civil Defence inspection</t>
        </is>
      </c>
      <c r="I158" s="2" t="inlineStr">
        <is>
          <t>Fire engineer / Civil Defence liaison</t>
        </is>
      </c>
      <c r="J158" s="5" t="inlineStr">
        <is>
          <t>Pending screening</t>
        </is>
      </c>
      <c r="K158" s="5" t="inlineStr">
        <is>
          <t>Pending evidence</t>
        </is>
      </c>
      <c r="L158" s="5" t="inlineStr"/>
      <c r="M158" s="5" t="inlineStr"/>
      <c r="N158" s="5" t="inlineStr"/>
      <c r="O158" s="5" t="inlineStr"/>
      <c r="P158" s="5" t="inlineStr"/>
      <c r="Q158" s="5" t="inlineStr"/>
      <c r="R158" s="6" t="n"/>
      <c r="S158" s="5" t="inlineStr"/>
      <c r="T158" s="5" t="inlineStr"/>
      <c r="U158" s="5" t="inlineStr"/>
      <c r="V158" s="5" t="inlineStr"/>
      <c r="W158" s="8">
        <f>IF(J158="Pending screening","Pending screening",IF(J158="Not applicable",IF(AND(Q158&lt;&gt;"",R158&lt;&gt;"",S158&lt;&gt;"",U158&lt;&gt;""),"Not applicable","Pending evidence"),IF(J158&lt;&gt;"Required","Pending evidence",IF(K158="Deviation","Deviation",IF(AND(K158="Compliant",COUNTBLANK(L158:R158)=0,U158&lt;&gt;"",V158&lt;&gt;""),"Compliant","Pending evidence")))))</f>
        <v/>
      </c>
    </row>
    <row r="159" ht="56" customHeight="1">
      <c r="A159" s="2" t="inlineStr">
        <is>
          <t>FL-12</t>
        </is>
      </c>
      <c r="B159" s="2" t="inlineStr">
        <is>
          <t>Fire and life safety</t>
        </is>
      </c>
      <c r="C159" s="2" t="inlineStr">
        <is>
          <t>S3</t>
        </is>
      </c>
      <c r="D159" s="2" t="inlineStr">
        <is>
          <t>Fire appliance facilities</t>
        </is>
      </c>
      <c r="E159" s="2" t="inlineStr">
        <is>
          <t>Provide unobstructed access, hardstanding and required facilities</t>
        </is>
      </c>
      <c r="F159" s="2" t="inlineStr">
        <is>
          <t>[width/turning m; kN; count]</t>
        </is>
      </c>
      <c r="G159" s="2" t="inlineStr">
        <is>
          <t>R03 UAE FLS Code 2018; R30 local Civil Defence; exact clause/credit: verify in project adoption register</t>
        </is>
      </c>
      <c r="H159" s="2" t="inlineStr">
        <is>
          <t>Swept-path/site review and Civil Defence inspection</t>
        </is>
      </c>
      <c r="I159" s="2" t="inlineStr">
        <is>
          <t>Fire engineer / Civil Defence liaison</t>
        </is>
      </c>
      <c r="J159" s="5" t="inlineStr">
        <is>
          <t>Pending screening</t>
        </is>
      </c>
      <c r="K159" s="5" t="inlineStr">
        <is>
          <t>Pending evidence</t>
        </is>
      </c>
      <c r="L159" s="5" t="inlineStr"/>
      <c r="M159" s="5" t="inlineStr"/>
      <c r="N159" s="5" t="inlineStr"/>
      <c r="O159" s="5" t="inlineStr"/>
      <c r="P159" s="5" t="inlineStr"/>
      <c r="Q159" s="5" t="inlineStr"/>
      <c r="R159" s="6" t="n"/>
      <c r="S159" s="5" t="inlineStr"/>
      <c r="T159" s="5" t="inlineStr"/>
      <c r="U159" s="5" t="inlineStr"/>
      <c r="V159" s="5" t="inlineStr"/>
      <c r="W159" s="8">
        <f>IF(J159="Pending screening","Pending screening",IF(J159="Not applicable",IF(AND(Q159&lt;&gt;"",R159&lt;&gt;"",S159&lt;&gt;"",U159&lt;&gt;""),"Not applicable","Pending evidence"),IF(J159&lt;&gt;"Required","Pending evidence",IF(K159="Deviation","Deviation",IF(AND(K159="Compliant",COUNTBLANK(L159:R159)=0,U159&lt;&gt;"",V159&lt;&gt;""),"Compliant","Pending evidence")))))</f>
        <v/>
      </c>
    </row>
    <row r="160" ht="56" customHeight="1">
      <c r="A160" s="2" t="inlineStr">
        <is>
          <t>FL-12</t>
        </is>
      </c>
      <c r="B160" s="2" t="inlineStr">
        <is>
          <t>Fire and life safety</t>
        </is>
      </c>
      <c r="C160" s="2" t="inlineStr">
        <is>
          <t>S4</t>
        </is>
      </c>
      <c r="D160" s="2" t="inlineStr">
        <is>
          <t>Fire appliance facilities</t>
        </is>
      </c>
      <c r="E160" s="2" t="inlineStr">
        <is>
          <t>Provide unobstructed access, hardstanding and required facilities</t>
        </is>
      </c>
      <c r="F160" s="2" t="inlineStr">
        <is>
          <t>[width/turning m; kN; count]</t>
        </is>
      </c>
      <c r="G160" s="2" t="inlineStr">
        <is>
          <t>R03 UAE FLS Code 2018; R30 local Civil Defence; exact clause/credit: verify in project adoption register</t>
        </is>
      </c>
      <c r="H160" s="2" t="inlineStr">
        <is>
          <t>Swept-path/site review and Civil Defence inspection</t>
        </is>
      </c>
      <c r="I160" s="2" t="inlineStr">
        <is>
          <t>Fire engineer / Civil Defence liaison</t>
        </is>
      </c>
      <c r="J160" s="5" t="inlineStr">
        <is>
          <t>Pending screening</t>
        </is>
      </c>
      <c r="K160" s="5" t="inlineStr">
        <is>
          <t>Pending evidence</t>
        </is>
      </c>
      <c r="L160" s="5" t="inlineStr"/>
      <c r="M160" s="5" t="inlineStr"/>
      <c r="N160" s="5" t="inlineStr"/>
      <c r="O160" s="5" t="inlineStr"/>
      <c r="P160" s="5" t="inlineStr"/>
      <c r="Q160" s="5" t="inlineStr"/>
      <c r="R160" s="6" t="n"/>
      <c r="S160" s="5" t="inlineStr"/>
      <c r="T160" s="5" t="inlineStr"/>
      <c r="U160" s="5" t="inlineStr"/>
      <c r="V160" s="5" t="inlineStr"/>
      <c r="W160" s="8">
        <f>IF(J160="Pending screening","Pending screening",IF(J160="Not applicable",IF(AND(Q160&lt;&gt;"",R160&lt;&gt;"",S160&lt;&gt;"",U160&lt;&gt;""),"Not applicable","Pending evidence"),IF(J160&lt;&gt;"Required","Pending evidence",IF(K160="Deviation","Deviation",IF(AND(K160="Compliant",COUNTBLANK(L160:R160)=0,U160&lt;&gt;"",V160&lt;&gt;""),"Compliant","Pending evidence")))))</f>
        <v/>
      </c>
    </row>
    <row r="161" ht="56" customHeight="1">
      <c r="A161" s="2" t="inlineStr">
        <is>
          <t>FL-12</t>
        </is>
      </c>
      <c r="B161" s="2" t="inlineStr">
        <is>
          <t>Fire and life safety</t>
        </is>
      </c>
      <c r="C161" s="2" t="inlineStr">
        <is>
          <t>S5</t>
        </is>
      </c>
      <c r="D161" s="2" t="inlineStr">
        <is>
          <t>Fire appliance facilities</t>
        </is>
      </c>
      <c r="E161" s="2" t="inlineStr">
        <is>
          <t>Provide unobstructed access, hardstanding and required facilities</t>
        </is>
      </c>
      <c r="F161" s="2" t="inlineStr">
        <is>
          <t>[width/turning m; kN; count]</t>
        </is>
      </c>
      <c r="G161" s="2" t="inlineStr">
        <is>
          <t>R03 UAE FLS Code 2018; R30 local Civil Defence; exact clause/credit: verify in project adoption register</t>
        </is>
      </c>
      <c r="H161" s="2" t="inlineStr">
        <is>
          <t>Swept-path/site review and Civil Defence inspection</t>
        </is>
      </c>
      <c r="I161" s="2" t="inlineStr">
        <is>
          <t>Fire engineer / Civil Defence liaison</t>
        </is>
      </c>
      <c r="J161" s="5" t="inlineStr">
        <is>
          <t>Pending screening</t>
        </is>
      </c>
      <c r="K161" s="5" t="inlineStr">
        <is>
          <t>Pending evidence</t>
        </is>
      </c>
      <c r="L161" s="5" t="inlineStr"/>
      <c r="M161" s="5" t="inlineStr"/>
      <c r="N161" s="5" t="inlineStr"/>
      <c r="O161" s="5" t="inlineStr"/>
      <c r="P161" s="5" t="inlineStr"/>
      <c r="Q161" s="5" t="inlineStr"/>
      <c r="R161" s="6" t="n"/>
      <c r="S161" s="5" t="inlineStr"/>
      <c r="T161" s="5" t="inlineStr"/>
      <c r="U161" s="5" t="inlineStr"/>
      <c r="V161" s="5" t="inlineStr"/>
      <c r="W161" s="8">
        <f>IF(J161="Pending screening","Pending screening",IF(J161="Not applicable",IF(AND(Q161&lt;&gt;"",R161&lt;&gt;"",S161&lt;&gt;"",U161&lt;&gt;""),"Not applicable","Pending evidence"),IF(J161&lt;&gt;"Required","Pending evidence",IF(K161="Deviation","Deviation",IF(AND(K161="Compliant",COUNTBLANK(L161:R161)=0,U161&lt;&gt;"",V161&lt;&gt;""),"Compliant","Pending evidence")))))</f>
        <v/>
      </c>
    </row>
    <row r="162" ht="56" customHeight="1">
      <c r="A162" s="2" t="inlineStr">
        <is>
          <t>FL-12</t>
        </is>
      </c>
      <c r="B162" s="2" t="inlineStr">
        <is>
          <t>Fire and life safety</t>
        </is>
      </c>
      <c r="C162" s="2" t="inlineStr">
        <is>
          <t>S6</t>
        </is>
      </c>
      <c r="D162" s="2" t="inlineStr">
        <is>
          <t>Fire appliance facilities</t>
        </is>
      </c>
      <c r="E162" s="2" t="inlineStr">
        <is>
          <t>Provide unobstructed access, hardstanding and required facilities</t>
        </is>
      </c>
      <c r="F162" s="2" t="inlineStr">
        <is>
          <t>[width/turning m; kN; count]</t>
        </is>
      </c>
      <c r="G162" s="2" t="inlineStr">
        <is>
          <t>R03 UAE FLS Code 2018; R30 local Civil Defence; exact clause/credit: verify in project adoption register</t>
        </is>
      </c>
      <c r="H162" s="2" t="inlineStr">
        <is>
          <t>Swept-path/site review and Civil Defence inspection</t>
        </is>
      </c>
      <c r="I162" s="2" t="inlineStr">
        <is>
          <t>Fire engineer / Civil Defence liaison</t>
        </is>
      </c>
      <c r="J162" s="5" t="inlineStr">
        <is>
          <t>Pending screening</t>
        </is>
      </c>
      <c r="K162" s="5" t="inlineStr">
        <is>
          <t>Pending evidence</t>
        </is>
      </c>
      <c r="L162" s="5" t="inlineStr"/>
      <c r="M162" s="5" t="inlineStr"/>
      <c r="N162" s="5" t="inlineStr"/>
      <c r="O162" s="5" t="inlineStr"/>
      <c r="P162" s="5" t="inlineStr"/>
      <c r="Q162" s="5" t="inlineStr"/>
      <c r="R162" s="6" t="n"/>
      <c r="S162" s="5" t="inlineStr"/>
      <c r="T162" s="5" t="inlineStr"/>
      <c r="U162" s="5" t="inlineStr"/>
      <c r="V162" s="5" t="inlineStr"/>
      <c r="W162" s="8">
        <f>IF(J162="Pending screening","Pending screening",IF(J162="Not applicable",IF(AND(Q162&lt;&gt;"",R162&lt;&gt;"",S162&lt;&gt;"",U162&lt;&gt;""),"Not applicable","Pending evidence"),IF(J162&lt;&gt;"Required","Pending evidence",IF(K162="Deviation","Deviation",IF(AND(K162="Compliant",COUNTBLANK(L162:R162)=0,U162&lt;&gt;"",V162&lt;&gt;""),"Compliant","Pending evidence")))))</f>
        <v/>
      </c>
    </row>
    <row r="163" ht="56" customHeight="1">
      <c r="A163" s="2" t="inlineStr">
        <is>
          <t>FL-12</t>
        </is>
      </c>
      <c r="B163" s="2" t="inlineStr">
        <is>
          <t>Fire and life safety</t>
        </is>
      </c>
      <c r="C163" s="2" t="inlineStr">
        <is>
          <t>S7</t>
        </is>
      </c>
      <c r="D163" s="2" t="inlineStr">
        <is>
          <t>Fire appliance facilities</t>
        </is>
      </c>
      <c r="E163" s="2" t="inlineStr">
        <is>
          <t>Provide unobstructed access, hardstanding and required facilities</t>
        </is>
      </c>
      <c r="F163" s="2" t="inlineStr">
        <is>
          <t>[width/turning m; kN; count]</t>
        </is>
      </c>
      <c r="G163" s="2" t="inlineStr">
        <is>
          <t>R03 UAE FLS Code 2018; R30 local Civil Defence; exact clause/credit: verify in project adoption register</t>
        </is>
      </c>
      <c r="H163" s="2" t="inlineStr">
        <is>
          <t>Swept-path/site review and Civil Defence inspection</t>
        </is>
      </c>
      <c r="I163" s="2" t="inlineStr">
        <is>
          <t>Fire engineer / Civil Defence liaison</t>
        </is>
      </c>
      <c r="J163" s="5" t="inlineStr">
        <is>
          <t>Pending screening</t>
        </is>
      </c>
      <c r="K163" s="5" t="inlineStr">
        <is>
          <t>Pending evidence</t>
        </is>
      </c>
      <c r="L163" s="5" t="inlineStr"/>
      <c r="M163" s="5" t="inlineStr"/>
      <c r="N163" s="5" t="inlineStr"/>
      <c r="O163" s="5" t="inlineStr"/>
      <c r="P163" s="5" t="inlineStr"/>
      <c r="Q163" s="5" t="inlineStr"/>
      <c r="R163" s="6" t="n"/>
      <c r="S163" s="5" t="inlineStr"/>
      <c r="T163" s="5" t="inlineStr"/>
      <c r="U163" s="5" t="inlineStr"/>
      <c r="V163" s="5" t="inlineStr"/>
      <c r="W163" s="8">
        <f>IF(J163="Pending screening","Pending screening",IF(J163="Not applicable",IF(AND(Q163&lt;&gt;"",R163&lt;&gt;"",S163&lt;&gt;"",U163&lt;&gt;""),"Not applicable","Pending evidence"),IF(J163&lt;&gt;"Required","Pending evidence",IF(K163="Deviation","Deviation",IF(AND(K163="Compliant",COUNTBLANK(L163:R163)=0,U163&lt;&gt;"",V163&lt;&gt;""),"Compliant","Pending evidence")))))</f>
        <v/>
      </c>
    </row>
    <row r="164" ht="56" customHeight="1">
      <c r="A164" s="2" t="inlineStr">
        <is>
          <t>FL-13</t>
        </is>
      </c>
      <c r="B164" s="2" t="inlineStr">
        <is>
          <t>Fire and life safety</t>
        </is>
      </c>
      <c r="C164" s="2" t="inlineStr">
        <is>
          <t>S2</t>
        </is>
      </c>
      <c r="D164" s="2" t="inlineStr">
        <is>
          <t>Evacuation and operation</t>
        </is>
      </c>
      <c r="E164" s="2" t="inlineStr">
        <is>
          <t>Address refuge, assisted evacuation, phased use and procedures</t>
        </is>
      </c>
      <c r="F164" s="2" t="inlineStr">
        <is>
          <t>[refuge persons; scenario IDs]</t>
        </is>
      </c>
      <c r="G164" s="2" t="inlineStr">
        <is>
          <t>R03 UAE FLS Code 2018; R30 local Civil Defence; exact clause/credit: verify in project adoption register</t>
        </is>
      </c>
      <c r="H164" s="2" t="inlineStr">
        <is>
          <t>Fire engineer/operator review and handover/drill acceptance</t>
        </is>
      </c>
      <c r="I164" s="2" t="inlineStr">
        <is>
          <t>Fire engineer / Civil Defence liaison</t>
        </is>
      </c>
      <c r="J164" s="5" t="inlineStr">
        <is>
          <t>Pending screening</t>
        </is>
      </c>
      <c r="K164" s="5" t="inlineStr">
        <is>
          <t>Pending evidence</t>
        </is>
      </c>
      <c r="L164" s="5" t="inlineStr"/>
      <c r="M164" s="5" t="inlineStr"/>
      <c r="N164" s="5" t="inlineStr"/>
      <c r="O164" s="5" t="inlineStr"/>
      <c r="P164" s="5" t="inlineStr"/>
      <c r="Q164" s="5" t="inlineStr"/>
      <c r="R164" s="6" t="n"/>
      <c r="S164" s="5" t="inlineStr"/>
      <c r="T164" s="5" t="inlineStr"/>
      <c r="U164" s="5" t="inlineStr"/>
      <c r="V164" s="5" t="inlineStr"/>
      <c r="W164" s="8">
        <f>IF(J164="Pending screening","Pending screening",IF(J164="Not applicable",IF(AND(Q164&lt;&gt;"",R164&lt;&gt;"",S164&lt;&gt;"",U164&lt;&gt;""),"Not applicable","Pending evidence"),IF(J164&lt;&gt;"Required","Pending evidence",IF(K164="Deviation","Deviation",IF(AND(K164="Compliant",COUNTBLANK(L164:R164)=0,U164&lt;&gt;"",V164&lt;&gt;""),"Compliant","Pending evidence")))))</f>
        <v/>
      </c>
    </row>
    <row r="165" ht="56" customHeight="1">
      <c r="A165" s="2" t="inlineStr">
        <is>
          <t>FL-13</t>
        </is>
      </c>
      <c r="B165" s="2" t="inlineStr">
        <is>
          <t>Fire and life safety</t>
        </is>
      </c>
      <c r="C165" s="2" t="inlineStr">
        <is>
          <t>S3</t>
        </is>
      </c>
      <c r="D165" s="2" t="inlineStr">
        <is>
          <t>Evacuation and operation</t>
        </is>
      </c>
      <c r="E165" s="2" t="inlineStr">
        <is>
          <t>Address refuge, assisted evacuation, phased use and procedures</t>
        </is>
      </c>
      <c r="F165" s="2" t="inlineStr">
        <is>
          <t>[refuge persons; scenario IDs]</t>
        </is>
      </c>
      <c r="G165" s="2" t="inlineStr">
        <is>
          <t>R03 UAE FLS Code 2018; R30 local Civil Defence; exact clause/credit: verify in project adoption register</t>
        </is>
      </c>
      <c r="H165" s="2" t="inlineStr">
        <is>
          <t>Fire engineer/operator review and handover/drill acceptance</t>
        </is>
      </c>
      <c r="I165" s="2" t="inlineStr">
        <is>
          <t>Fire engineer / Civil Defence liaison</t>
        </is>
      </c>
      <c r="J165" s="5" t="inlineStr">
        <is>
          <t>Pending screening</t>
        </is>
      </c>
      <c r="K165" s="5" t="inlineStr">
        <is>
          <t>Pending evidence</t>
        </is>
      </c>
      <c r="L165" s="5" t="inlineStr"/>
      <c r="M165" s="5" t="inlineStr"/>
      <c r="N165" s="5" t="inlineStr"/>
      <c r="O165" s="5" t="inlineStr"/>
      <c r="P165" s="5" t="inlineStr"/>
      <c r="Q165" s="5" t="inlineStr"/>
      <c r="R165" s="6" t="n"/>
      <c r="S165" s="5" t="inlineStr"/>
      <c r="T165" s="5" t="inlineStr"/>
      <c r="U165" s="5" t="inlineStr"/>
      <c r="V165" s="5" t="inlineStr"/>
      <c r="W165" s="8">
        <f>IF(J165="Pending screening","Pending screening",IF(J165="Not applicable",IF(AND(Q165&lt;&gt;"",R165&lt;&gt;"",S165&lt;&gt;"",U165&lt;&gt;""),"Not applicable","Pending evidence"),IF(J165&lt;&gt;"Required","Pending evidence",IF(K165="Deviation","Deviation",IF(AND(K165="Compliant",COUNTBLANK(L165:R165)=0,U165&lt;&gt;"",V165&lt;&gt;""),"Compliant","Pending evidence")))))</f>
        <v/>
      </c>
    </row>
    <row r="166" ht="56" customHeight="1">
      <c r="A166" s="2" t="inlineStr">
        <is>
          <t>FL-13</t>
        </is>
      </c>
      <c r="B166" s="2" t="inlineStr">
        <is>
          <t>Fire and life safety</t>
        </is>
      </c>
      <c r="C166" s="2" t="inlineStr">
        <is>
          <t>S4</t>
        </is>
      </c>
      <c r="D166" s="2" t="inlineStr">
        <is>
          <t>Evacuation and operation</t>
        </is>
      </c>
      <c r="E166" s="2" t="inlineStr">
        <is>
          <t>Address refuge, assisted evacuation, phased use and procedures</t>
        </is>
      </c>
      <c r="F166" s="2" t="inlineStr">
        <is>
          <t>[refuge persons; scenario IDs]</t>
        </is>
      </c>
      <c r="G166" s="2" t="inlineStr">
        <is>
          <t>R03 UAE FLS Code 2018; R30 local Civil Defence; exact clause/credit: verify in project adoption register</t>
        </is>
      </c>
      <c r="H166" s="2" t="inlineStr">
        <is>
          <t>Fire engineer/operator review and handover/drill acceptance</t>
        </is>
      </c>
      <c r="I166" s="2" t="inlineStr">
        <is>
          <t>Fire engineer / Civil Defence liaison</t>
        </is>
      </c>
      <c r="J166" s="5" t="inlineStr">
        <is>
          <t>Pending screening</t>
        </is>
      </c>
      <c r="K166" s="5" t="inlineStr">
        <is>
          <t>Pending evidence</t>
        </is>
      </c>
      <c r="L166" s="5" t="inlineStr"/>
      <c r="M166" s="5" t="inlineStr"/>
      <c r="N166" s="5" t="inlineStr"/>
      <c r="O166" s="5" t="inlineStr"/>
      <c r="P166" s="5" t="inlineStr"/>
      <c r="Q166" s="5" t="inlineStr"/>
      <c r="R166" s="6" t="n"/>
      <c r="S166" s="5" t="inlineStr"/>
      <c r="T166" s="5" t="inlineStr"/>
      <c r="U166" s="5" t="inlineStr"/>
      <c r="V166" s="5" t="inlineStr"/>
      <c r="W166" s="8">
        <f>IF(J166="Pending screening","Pending screening",IF(J166="Not applicable",IF(AND(Q166&lt;&gt;"",R166&lt;&gt;"",S166&lt;&gt;"",U166&lt;&gt;""),"Not applicable","Pending evidence"),IF(J166&lt;&gt;"Required","Pending evidence",IF(K166="Deviation","Deviation",IF(AND(K166="Compliant",COUNTBLANK(L166:R166)=0,U166&lt;&gt;"",V166&lt;&gt;""),"Compliant","Pending evidence")))))</f>
        <v/>
      </c>
    </row>
    <row r="167" ht="56" customHeight="1">
      <c r="A167" s="2" t="inlineStr">
        <is>
          <t>FL-13</t>
        </is>
      </c>
      <c r="B167" s="2" t="inlineStr">
        <is>
          <t>Fire and life safety</t>
        </is>
      </c>
      <c r="C167" s="2" t="inlineStr">
        <is>
          <t>S5</t>
        </is>
      </c>
      <c r="D167" s="2" t="inlineStr">
        <is>
          <t>Evacuation and operation</t>
        </is>
      </c>
      <c r="E167" s="2" t="inlineStr">
        <is>
          <t>Address refuge, assisted evacuation, phased use and procedures</t>
        </is>
      </c>
      <c r="F167" s="2" t="inlineStr">
        <is>
          <t>[refuge persons; scenario IDs]</t>
        </is>
      </c>
      <c r="G167" s="2" t="inlineStr">
        <is>
          <t>R03 UAE FLS Code 2018; R30 local Civil Defence; exact clause/credit: verify in project adoption register</t>
        </is>
      </c>
      <c r="H167" s="2" t="inlineStr">
        <is>
          <t>Fire engineer/operator review and handover/drill acceptance</t>
        </is>
      </c>
      <c r="I167" s="2" t="inlineStr">
        <is>
          <t>Fire engineer / Civil Defence liaison</t>
        </is>
      </c>
      <c r="J167" s="5" t="inlineStr">
        <is>
          <t>Pending screening</t>
        </is>
      </c>
      <c r="K167" s="5" t="inlineStr">
        <is>
          <t>Pending evidence</t>
        </is>
      </c>
      <c r="L167" s="5" t="inlineStr"/>
      <c r="M167" s="5" t="inlineStr"/>
      <c r="N167" s="5" t="inlineStr"/>
      <c r="O167" s="5" t="inlineStr"/>
      <c r="P167" s="5" t="inlineStr"/>
      <c r="Q167" s="5" t="inlineStr"/>
      <c r="R167" s="6" t="n"/>
      <c r="S167" s="5" t="inlineStr"/>
      <c r="T167" s="5" t="inlineStr"/>
      <c r="U167" s="5" t="inlineStr"/>
      <c r="V167" s="5" t="inlineStr"/>
      <c r="W167" s="8">
        <f>IF(J167="Pending screening","Pending screening",IF(J167="Not applicable",IF(AND(Q167&lt;&gt;"",R167&lt;&gt;"",S167&lt;&gt;"",U167&lt;&gt;""),"Not applicable","Pending evidence"),IF(J167&lt;&gt;"Required","Pending evidence",IF(K167="Deviation","Deviation",IF(AND(K167="Compliant",COUNTBLANK(L167:R167)=0,U167&lt;&gt;"",V167&lt;&gt;""),"Compliant","Pending evidence")))))</f>
        <v/>
      </c>
    </row>
    <row r="168" ht="56" customHeight="1">
      <c r="A168" s="2" t="inlineStr">
        <is>
          <t>FL-13</t>
        </is>
      </c>
      <c r="B168" s="2" t="inlineStr">
        <is>
          <t>Fire and life safety</t>
        </is>
      </c>
      <c r="C168" s="2" t="inlineStr">
        <is>
          <t>S6</t>
        </is>
      </c>
      <c r="D168" s="2" t="inlineStr">
        <is>
          <t>Evacuation and operation</t>
        </is>
      </c>
      <c r="E168" s="2" t="inlineStr">
        <is>
          <t>Address refuge, assisted evacuation, phased use and procedures</t>
        </is>
      </c>
      <c r="F168" s="2" t="inlineStr">
        <is>
          <t>[refuge persons; scenario IDs]</t>
        </is>
      </c>
      <c r="G168" s="2" t="inlineStr">
        <is>
          <t>R03 UAE FLS Code 2018; R30 local Civil Defence; exact clause/credit: verify in project adoption register</t>
        </is>
      </c>
      <c r="H168" s="2" t="inlineStr">
        <is>
          <t>Fire engineer/operator review and handover/drill acceptance</t>
        </is>
      </c>
      <c r="I168" s="2" t="inlineStr">
        <is>
          <t>Fire engineer / Civil Defence liaison</t>
        </is>
      </c>
      <c r="J168" s="5" t="inlineStr">
        <is>
          <t>Pending screening</t>
        </is>
      </c>
      <c r="K168" s="5" t="inlineStr">
        <is>
          <t>Pending evidence</t>
        </is>
      </c>
      <c r="L168" s="5" t="inlineStr"/>
      <c r="M168" s="5" t="inlineStr"/>
      <c r="N168" s="5" t="inlineStr"/>
      <c r="O168" s="5" t="inlineStr"/>
      <c r="P168" s="5" t="inlineStr"/>
      <c r="Q168" s="5" t="inlineStr"/>
      <c r="R168" s="6" t="n"/>
      <c r="S168" s="5" t="inlineStr"/>
      <c r="T168" s="5" t="inlineStr"/>
      <c r="U168" s="5" t="inlineStr"/>
      <c r="V168" s="5" t="inlineStr"/>
      <c r="W168" s="8">
        <f>IF(J168="Pending screening","Pending screening",IF(J168="Not applicable",IF(AND(Q168&lt;&gt;"",R168&lt;&gt;"",S168&lt;&gt;"",U168&lt;&gt;""),"Not applicable","Pending evidence"),IF(J168&lt;&gt;"Required","Pending evidence",IF(K168="Deviation","Deviation",IF(AND(K168="Compliant",COUNTBLANK(L168:R168)=0,U168&lt;&gt;"",V168&lt;&gt;""),"Compliant","Pending evidence")))))</f>
        <v/>
      </c>
    </row>
    <row r="169" ht="56" customHeight="1">
      <c r="A169" s="2" t="inlineStr">
        <is>
          <t>FL-13</t>
        </is>
      </c>
      <c r="B169" s="2" t="inlineStr">
        <is>
          <t>Fire and life safety</t>
        </is>
      </c>
      <c r="C169" s="2" t="inlineStr">
        <is>
          <t>S7</t>
        </is>
      </c>
      <c r="D169" s="2" t="inlineStr">
        <is>
          <t>Evacuation and operation</t>
        </is>
      </c>
      <c r="E169" s="2" t="inlineStr">
        <is>
          <t>Address refuge, assisted evacuation, phased use and procedures</t>
        </is>
      </c>
      <c r="F169" s="2" t="inlineStr">
        <is>
          <t>[refuge persons; scenario IDs]</t>
        </is>
      </c>
      <c r="G169" s="2" t="inlineStr">
        <is>
          <t>R03 UAE FLS Code 2018; R30 local Civil Defence; exact clause/credit: verify in project adoption register</t>
        </is>
      </c>
      <c r="H169" s="2" t="inlineStr">
        <is>
          <t>Fire engineer/operator review and handover/drill acceptance</t>
        </is>
      </c>
      <c r="I169" s="2" t="inlineStr">
        <is>
          <t>Fire engineer / Civil Defence liaison</t>
        </is>
      </c>
      <c r="J169" s="5" t="inlineStr">
        <is>
          <t>Pending screening</t>
        </is>
      </c>
      <c r="K169" s="5" t="inlineStr">
        <is>
          <t>Pending evidence</t>
        </is>
      </c>
      <c r="L169" s="5" t="inlineStr"/>
      <c r="M169" s="5" t="inlineStr"/>
      <c r="N169" s="5" t="inlineStr"/>
      <c r="O169" s="5" t="inlineStr"/>
      <c r="P169" s="5" t="inlineStr"/>
      <c r="Q169" s="5" t="inlineStr"/>
      <c r="R169" s="6" t="n"/>
      <c r="S169" s="5" t="inlineStr"/>
      <c r="T169" s="5" t="inlineStr"/>
      <c r="U169" s="5" t="inlineStr"/>
      <c r="V169" s="5" t="inlineStr"/>
      <c r="W169" s="8">
        <f>IF(J169="Pending screening","Pending screening",IF(J169="Not applicable",IF(AND(Q169&lt;&gt;"",R169&lt;&gt;"",S169&lt;&gt;"",U169&lt;&gt;""),"Not applicable","Pending evidence"),IF(J169&lt;&gt;"Required","Pending evidence",IF(K169="Deviation","Deviation",IF(AND(K169="Compliant",COUNTBLANK(L169:R169)=0,U169&lt;&gt;"",V169&lt;&gt;""),"Compliant","Pending evidence")))))</f>
        <v/>
      </c>
    </row>
    <row r="170" ht="56" customHeight="1">
      <c r="A170" s="2" t="inlineStr">
        <is>
          <t>ST-01</t>
        </is>
      </c>
      <c r="B170" s="2" t="inlineStr">
        <is>
          <t>Structure</t>
        </is>
      </c>
      <c r="C170" s="2" t="inlineStr">
        <is>
          <t>S2</t>
        </is>
      </c>
      <c r="D170" s="2" t="inlineStr">
        <is>
          <t>Code and structural system</t>
        </is>
      </c>
      <c r="E170" s="2" t="inlineStr">
        <is>
          <t>Freeze codes, amendments, analysis and robustness basis</t>
        </is>
      </c>
      <c r="F170" s="2" t="inlineStr">
        <is>
          <t>[code edition; system; consequence class]</t>
        </is>
      </c>
      <c r="G170" s="2" t="inlineStr">
        <is>
          <t>R02 AD codes 2013 and adopted references; R17 DBC 2021 where Dubai; exact clause/credit: verify in project adoption register</t>
        </is>
      </c>
      <c r="H170" s="2" t="inlineStr">
        <is>
          <t>Signed design-code schedule and independent analysis review</t>
        </is>
      </c>
      <c r="I170" s="2" t="inlineStr">
        <is>
          <t>Structural engineer</t>
        </is>
      </c>
      <c r="J170" s="5" t="inlineStr">
        <is>
          <t>Pending screening</t>
        </is>
      </c>
      <c r="K170" s="5" t="inlineStr">
        <is>
          <t>Pending evidence</t>
        </is>
      </c>
      <c r="L170" s="5" t="inlineStr"/>
      <c r="M170" s="5" t="inlineStr"/>
      <c r="N170" s="5" t="inlineStr"/>
      <c r="O170" s="5" t="inlineStr"/>
      <c r="P170" s="5" t="inlineStr"/>
      <c r="Q170" s="5" t="inlineStr"/>
      <c r="R170" s="6" t="n"/>
      <c r="S170" s="5" t="inlineStr"/>
      <c r="T170" s="5" t="inlineStr"/>
      <c r="U170" s="5" t="inlineStr"/>
      <c r="V170" s="5" t="inlineStr"/>
      <c r="W170" s="8">
        <f>IF(J170="Pending screening","Pending screening",IF(J170="Not applicable",IF(AND(Q170&lt;&gt;"",R170&lt;&gt;"",S170&lt;&gt;"",U170&lt;&gt;""),"Not applicable","Pending evidence"),IF(J170&lt;&gt;"Required","Pending evidence",IF(K170="Deviation","Deviation",IF(AND(K170="Compliant",COUNTBLANK(L170:R170)=0,U170&lt;&gt;"",V170&lt;&gt;""),"Compliant","Pending evidence")))))</f>
        <v/>
      </c>
    </row>
    <row r="171" ht="56" customHeight="1">
      <c r="A171" s="2" t="inlineStr">
        <is>
          <t>ST-01</t>
        </is>
      </c>
      <c r="B171" s="2" t="inlineStr">
        <is>
          <t>Structure</t>
        </is>
      </c>
      <c r="C171" s="2" t="inlineStr">
        <is>
          <t>S3</t>
        </is>
      </c>
      <c r="D171" s="2" t="inlineStr">
        <is>
          <t>Code and structural system</t>
        </is>
      </c>
      <c r="E171" s="2" t="inlineStr">
        <is>
          <t>Freeze codes, amendments, analysis and robustness basis</t>
        </is>
      </c>
      <c r="F171" s="2" t="inlineStr">
        <is>
          <t>[code edition; system; consequence class]</t>
        </is>
      </c>
      <c r="G171" s="2" t="inlineStr">
        <is>
          <t>R02 AD codes 2013 and adopted references; R17 DBC 2021 where Dubai; exact clause/credit: verify in project adoption register</t>
        </is>
      </c>
      <c r="H171" s="2" t="inlineStr">
        <is>
          <t>Signed design-code schedule and independent analysis review</t>
        </is>
      </c>
      <c r="I171" s="2" t="inlineStr">
        <is>
          <t>Structural engineer</t>
        </is>
      </c>
      <c r="J171" s="5" t="inlineStr">
        <is>
          <t>Pending screening</t>
        </is>
      </c>
      <c r="K171" s="5" t="inlineStr">
        <is>
          <t>Pending evidence</t>
        </is>
      </c>
      <c r="L171" s="5" t="inlineStr"/>
      <c r="M171" s="5" t="inlineStr"/>
      <c r="N171" s="5" t="inlineStr"/>
      <c r="O171" s="5" t="inlineStr"/>
      <c r="P171" s="5" t="inlineStr"/>
      <c r="Q171" s="5" t="inlineStr"/>
      <c r="R171" s="6" t="n"/>
      <c r="S171" s="5" t="inlineStr"/>
      <c r="T171" s="5" t="inlineStr"/>
      <c r="U171" s="5" t="inlineStr"/>
      <c r="V171" s="5" t="inlineStr"/>
      <c r="W171" s="8">
        <f>IF(J171="Pending screening","Pending screening",IF(J171="Not applicable",IF(AND(Q171&lt;&gt;"",R171&lt;&gt;"",S171&lt;&gt;"",U171&lt;&gt;""),"Not applicable","Pending evidence"),IF(J171&lt;&gt;"Required","Pending evidence",IF(K171="Deviation","Deviation",IF(AND(K171="Compliant",COUNTBLANK(L171:R171)=0,U171&lt;&gt;"",V171&lt;&gt;""),"Compliant","Pending evidence")))))</f>
        <v/>
      </c>
    </row>
    <row r="172" ht="56" customHeight="1">
      <c r="A172" s="2" t="inlineStr">
        <is>
          <t>ST-01</t>
        </is>
      </c>
      <c r="B172" s="2" t="inlineStr">
        <is>
          <t>Structure</t>
        </is>
      </c>
      <c r="C172" s="2" t="inlineStr">
        <is>
          <t>S4</t>
        </is>
      </c>
      <c r="D172" s="2" t="inlineStr">
        <is>
          <t>Code and structural system</t>
        </is>
      </c>
      <c r="E172" s="2" t="inlineStr">
        <is>
          <t>Freeze codes, amendments, analysis and robustness basis</t>
        </is>
      </c>
      <c r="F172" s="2" t="inlineStr">
        <is>
          <t>[code edition; system; consequence class]</t>
        </is>
      </c>
      <c r="G172" s="2" t="inlineStr">
        <is>
          <t>R02 AD codes 2013 and adopted references; R17 DBC 2021 where Dubai; exact clause/credit: verify in project adoption register</t>
        </is>
      </c>
      <c r="H172" s="2" t="inlineStr">
        <is>
          <t>Signed design-code schedule and independent analysis review</t>
        </is>
      </c>
      <c r="I172" s="2" t="inlineStr">
        <is>
          <t>Structural engineer</t>
        </is>
      </c>
      <c r="J172" s="5" t="inlineStr">
        <is>
          <t>Pending screening</t>
        </is>
      </c>
      <c r="K172" s="5" t="inlineStr">
        <is>
          <t>Pending evidence</t>
        </is>
      </c>
      <c r="L172" s="5" t="inlineStr"/>
      <c r="M172" s="5" t="inlineStr"/>
      <c r="N172" s="5" t="inlineStr"/>
      <c r="O172" s="5" t="inlineStr"/>
      <c r="P172" s="5" t="inlineStr"/>
      <c r="Q172" s="5" t="inlineStr"/>
      <c r="R172" s="6" t="n"/>
      <c r="S172" s="5" t="inlineStr"/>
      <c r="T172" s="5" t="inlineStr"/>
      <c r="U172" s="5" t="inlineStr"/>
      <c r="V172" s="5" t="inlineStr"/>
      <c r="W172" s="8">
        <f>IF(J172="Pending screening","Pending screening",IF(J172="Not applicable",IF(AND(Q172&lt;&gt;"",R172&lt;&gt;"",S172&lt;&gt;"",U172&lt;&gt;""),"Not applicable","Pending evidence"),IF(J172&lt;&gt;"Required","Pending evidence",IF(K172="Deviation","Deviation",IF(AND(K172="Compliant",COUNTBLANK(L172:R172)=0,U172&lt;&gt;"",V172&lt;&gt;""),"Compliant","Pending evidence")))))</f>
        <v/>
      </c>
    </row>
    <row r="173" ht="56" customHeight="1">
      <c r="A173" s="2" t="inlineStr">
        <is>
          <t>ST-01</t>
        </is>
      </c>
      <c r="B173" s="2" t="inlineStr">
        <is>
          <t>Structure</t>
        </is>
      </c>
      <c r="C173" s="2" t="inlineStr">
        <is>
          <t>S5</t>
        </is>
      </c>
      <c r="D173" s="2" t="inlineStr">
        <is>
          <t>Code and structural system</t>
        </is>
      </c>
      <c r="E173" s="2" t="inlineStr">
        <is>
          <t>Freeze codes, amendments, analysis and robustness basis</t>
        </is>
      </c>
      <c r="F173" s="2" t="inlineStr">
        <is>
          <t>[code edition; system; consequence class]</t>
        </is>
      </c>
      <c r="G173" s="2" t="inlineStr">
        <is>
          <t>R02 AD codes 2013 and adopted references; R17 DBC 2021 where Dubai; exact clause/credit: verify in project adoption register</t>
        </is>
      </c>
      <c r="H173" s="2" t="inlineStr">
        <is>
          <t>Signed design-code schedule and independent analysis review</t>
        </is>
      </c>
      <c r="I173" s="2" t="inlineStr">
        <is>
          <t>Structural engineer</t>
        </is>
      </c>
      <c r="J173" s="5" t="inlineStr">
        <is>
          <t>Pending screening</t>
        </is>
      </c>
      <c r="K173" s="5" t="inlineStr">
        <is>
          <t>Pending evidence</t>
        </is>
      </c>
      <c r="L173" s="5" t="inlineStr"/>
      <c r="M173" s="5" t="inlineStr"/>
      <c r="N173" s="5" t="inlineStr"/>
      <c r="O173" s="5" t="inlineStr"/>
      <c r="P173" s="5" t="inlineStr"/>
      <c r="Q173" s="5" t="inlineStr"/>
      <c r="R173" s="6" t="n"/>
      <c r="S173" s="5" t="inlineStr"/>
      <c r="T173" s="5" t="inlineStr"/>
      <c r="U173" s="5" t="inlineStr"/>
      <c r="V173" s="5" t="inlineStr"/>
      <c r="W173" s="8">
        <f>IF(J173="Pending screening","Pending screening",IF(J173="Not applicable",IF(AND(Q173&lt;&gt;"",R173&lt;&gt;"",S173&lt;&gt;"",U173&lt;&gt;""),"Not applicable","Pending evidence"),IF(J173&lt;&gt;"Required","Pending evidence",IF(K173="Deviation","Deviation",IF(AND(K173="Compliant",COUNTBLANK(L173:R173)=0,U173&lt;&gt;"",V173&lt;&gt;""),"Compliant","Pending evidence")))))</f>
        <v/>
      </c>
    </row>
    <row r="174" ht="56" customHeight="1">
      <c r="A174" s="2" t="inlineStr">
        <is>
          <t>ST-01</t>
        </is>
      </c>
      <c r="B174" s="2" t="inlineStr">
        <is>
          <t>Structure</t>
        </is>
      </c>
      <c r="C174" s="2" t="inlineStr">
        <is>
          <t>S6</t>
        </is>
      </c>
      <c r="D174" s="2" t="inlineStr">
        <is>
          <t>Code and structural system</t>
        </is>
      </c>
      <c r="E174" s="2" t="inlineStr">
        <is>
          <t>Freeze codes, amendments, analysis and robustness basis</t>
        </is>
      </c>
      <c r="F174" s="2" t="inlineStr">
        <is>
          <t>[code edition; system; consequence class]</t>
        </is>
      </c>
      <c r="G174" s="2" t="inlineStr">
        <is>
          <t>R02 AD codes 2013 and adopted references; R17 DBC 2021 where Dubai; exact clause/credit: verify in project adoption register</t>
        </is>
      </c>
      <c r="H174" s="2" t="inlineStr">
        <is>
          <t>Signed design-code schedule and independent analysis review</t>
        </is>
      </c>
      <c r="I174" s="2" t="inlineStr">
        <is>
          <t>Structural engineer</t>
        </is>
      </c>
      <c r="J174" s="5" t="inlineStr">
        <is>
          <t>Pending screening</t>
        </is>
      </c>
      <c r="K174" s="5" t="inlineStr">
        <is>
          <t>Pending evidence</t>
        </is>
      </c>
      <c r="L174" s="5" t="inlineStr"/>
      <c r="M174" s="5" t="inlineStr"/>
      <c r="N174" s="5" t="inlineStr"/>
      <c r="O174" s="5" t="inlineStr"/>
      <c r="P174" s="5" t="inlineStr"/>
      <c r="Q174" s="5" t="inlineStr"/>
      <c r="R174" s="6" t="n"/>
      <c r="S174" s="5" t="inlineStr"/>
      <c r="T174" s="5" t="inlineStr"/>
      <c r="U174" s="5" t="inlineStr"/>
      <c r="V174" s="5" t="inlineStr"/>
      <c r="W174" s="8">
        <f>IF(J174="Pending screening","Pending screening",IF(J174="Not applicable",IF(AND(Q174&lt;&gt;"",R174&lt;&gt;"",S174&lt;&gt;"",U174&lt;&gt;""),"Not applicable","Pending evidence"),IF(J174&lt;&gt;"Required","Pending evidence",IF(K174="Deviation","Deviation",IF(AND(K174="Compliant",COUNTBLANK(L174:R174)=0,U174&lt;&gt;"",V174&lt;&gt;""),"Compliant","Pending evidence")))))</f>
        <v/>
      </c>
    </row>
    <row r="175" ht="56" customHeight="1">
      <c r="A175" s="2" t="inlineStr">
        <is>
          <t>ST-01</t>
        </is>
      </c>
      <c r="B175" s="2" t="inlineStr">
        <is>
          <t>Structure</t>
        </is>
      </c>
      <c r="C175" s="2" t="inlineStr">
        <is>
          <t>S7</t>
        </is>
      </c>
      <c r="D175" s="2" t="inlineStr">
        <is>
          <t>Code and structural system</t>
        </is>
      </c>
      <c r="E175" s="2" t="inlineStr">
        <is>
          <t>Freeze codes, amendments, analysis and robustness basis</t>
        </is>
      </c>
      <c r="F175" s="2" t="inlineStr">
        <is>
          <t>[code edition; system; consequence class]</t>
        </is>
      </c>
      <c r="G175" s="2" t="inlineStr">
        <is>
          <t>R02 AD codes 2013 and adopted references; R17 DBC 2021 where Dubai; exact clause/credit: verify in project adoption register</t>
        </is>
      </c>
      <c r="H175" s="2" t="inlineStr">
        <is>
          <t>Signed design-code schedule and independent analysis review</t>
        </is>
      </c>
      <c r="I175" s="2" t="inlineStr">
        <is>
          <t>Structural engineer</t>
        </is>
      </c>
      <c r="J175" s="5" t="inlineStr">
        <is>
          <t>Pending screening</t>
        </is>
      </c>
      <c r="K175" s="5" t="inlineStr">
        <is>
          <t>Pending evidence</t>
        </is>
      </c>
      <c r="L175" s="5" t="inlineStr"/>
      <c r="M175" s="5" t="inlineStr"/>
      <c r="N175" s="5" t="inlineStr"/>
      <c r="O175" s="5" t="inlineStr"/>
      <c r="P175" s="5" t="inlineStr"/>
      <c r="Q175" s="5" t="inlineStr"/>
      <c r="R175" s="6" t="n"/>
      <c r="S175" s="5" t="inlineStr"/>
      <c r="T175" s="5" t="inlineStr"/>
      <c r="U175" s="5" t="inlineStr"/>
      <c r="V175" s="5" t="inlineStr"/>
      <c r="W175" s="8">
        <f>IF(J175="Pending screening","Pending screening",IF(J175="Not applicable",IF(AND(Q175&lt;&gt;"",R175&lt;&gt;"",S175&lt;&gt;"",U175&lt;&gt;""),"Not applicable","Pending evidence"),IF(J175&lt;&gt;"Required","Pending evidence",IF(K175="Deviation","Deviation",IF(AND(K175="Compliant",COUNTBLANK(L175:R175)=0,U175&lt;&gt;"",V175&lt;&gt;""),"Compliant","Pending evidence")))))</f>
        <v/>
      </c>
    </row>
    <row r="176" ht="56" customHeight="1">
      <c r="A176" s="2" t="inlineStr">
        <is>
          <t>ST-02</t>
        </is>
      </c>
      <c r="B176" s="2" t="inlineStr">
        <is>
          <t>Structure</t>
        </is>
      </c>
      <c r="C176" s="2" t="inlineStr">
        <is>
          <t>S2</t>
        </is>
      </c>
      <c r="D176" s="2" t="inlineStr">
        <is>
          <t>Geotechnical basis</t>
        </is>
      </c>
      <c r="E176" s="2" t="inlineStr">
        <is>
          <t>Adopt verified ground, groundwater, bearing and settlement basis</t>
        </is>
      </c>
      <c r="F176" s="2" t="inlineStr">
        <is>
          <t>[kPa; mm; groundwater m datum]</t>
        </is>
      </c>
      <c r="G176" s="2" t="inlineStr">
        <is>
          <t>R02 AD codes 2013 and adopted references; R17 DBC 2021 where Dubai; exact clause/credit: verify in project adoption register</t>
        </is>
      </c>
      <c r="H176" s="2" t="inlineStr">
        <is>
          <t>Geotechnical factual/interpretive reports and designer adoption</t>
        </is>
      </c>
      <c r="I176" s="2" t="inlineStr">
        <is>
          <t>Structural engineer</t>
        </is>
      </c>
      <c r="J176" s="5" t="inlineStr">
        <is>
          <t>Pending screening</t>
        </is>
      </c>
      <c r="K176" s="5" t="inlineStr">
        <is>
          <t>Pending evidence</t>
        </is>
      </c>
      <c r="L176" s="5" t="inlineStr"/>
      <c r="M176" s="5" t="inlineStr"/>
      <c r="N176" s="5" t="inlineStr"/>
      <c r="O176" s="5" t="inlineStr"/>
      <c r="P176" s="5" t="inlineStr"/>
      <c r="Q176" s="5" t="inlineStr"/>
      <c r="R176" s="6" t="n"/>
      <c r="S176" s="5" t="inlineStr"/>
      <c r="T176" s="5" t="inlineStr"/>
      <c r="U176" s="5" t="inlineStr"/>
      <c r="V176" s="5" t="inlineStr"/>
      <c r="W176" s="8">
        <f>IF(J176="Pending screening","Pending screening",IF(J176="Not applicable",IF(AND(Q176&lt;&gt;"",R176&lt;&gt;"",S176&lt;&gt;"",U176&lt;&gt;""),"Not applicable","Pending evidence"),IF(J176&lt;&gt;"Required","Pending evidence",IF(K176="Deviation","Deviation",IF(AND(K176="Compliant",COUNTBLANK(L176:R176)=0,U176&lt;&gt;"",V176&lt;&gt;""),"Compliant","Pending evidence")))))</f>
        <v/>
      </c>
    </row>
    <row r="177" ht="56" customHeight="1">
      <c r="A177" s="2" t="inlineStr">
        <is>
          <t>ST-02</t>
        </is>
      </c>
      <c r="B177" s="2" t="inlineStr">
        <is>
          <t>Structure</t>
        </is>
      </c>
      <c r="C177" s="2" t="inlineStr">
        <is>
          <t>S3</t>
        </is>
      </c>
      <c r="D177" s="2" t="inlineStr">
        <is>
          <t>Geotechnical basis</t>
        </is>
      </c>
      <c r="E177" s="2" t="inlineStr">
        <is>
          <t>Adopt verified ground, groundwater, bearing and settlement basis</t>
        </is>
      </c>
      <c r="F177" s="2" t="inlineStr">
        <is>
          <t>[kPa; mm; groundwater m datum]</t>
        </is>
      </c>
      <c r="G177" s="2" t="inlineStr">
        <is>
          <t>R02 AD codes 2013 and adopted references; R17 DBC 2021 where Dubai; exact clause/credit: verify in project adoption register</t>
        </is>
      </c>
      <c r="H177" s="2" t="inlineStr">
        <is>
          <t>Geotechnical factual/interpretive reports and designer adoption</t>
        </is>
      </c>
      <c r="I177" s="2" t="inlineStr">
        <is>
          <t>Structural engineer</t>
        </is>
      </c>
      <c r="J177" s="5" t="inlineStr">
        <is>
          <t>Pending screening</t>
        </is>
      </c>
      <c r="K177" s="5" t="inlineStr">
        <is>
          <t>Pending evidence</t>
        </is>
      </c>
      <c r="L177" s="5" t="inlineStr"/>
      <c r="M177" s="5" t="inlineStr"/>
      <c r="N177" s="5" t="inlineStr"/>
      <c r="O177" s="5" t="inlineStr"/>
      <c r="P177" s="5" t="inlineStr"/>
      <c r="Q177" s="5" t="inlineStr"/>
      <c r="R177" s="6" t="n"/>
      <c r="S177" s="5" t="inlineStr"/>
      <c r="T177" s="5" t="inlineStr"/>
      <c r="U177" s="5" t="inlineStr"/>
      <c r="V177" s="5" t="inlineStr"/>
      <c r="W177" s="8">
        <f>IF(J177="Pending screening","Pending screening",IF(J177="Not applicable",IF(AND(Q177&lt;&gt;"",R177&lt;&gt;"",S177&lt;&gt;"",U177&lt;&gt;""),"Not applicable","Pending evidence"),IF(J177&lt;&gt;"Required","Pending evidence",IF(K177="Deviation","Deviation",IF(AND(K177="Compliant",COUNTBLANK(L177:R177)=0,U177&lt;&gt;"",V177&lt;&gt;""),"Compliant","Pending evidence")))))</f>
        <v/>
      </c>
    </row>
    <row r="178" ht="56" customHeight="1">
      <c r="A178" s="2" t="inlineStr">
        <is>
          <t>ST-02</t>
        </is>
      </c>
      <c r="B178" s="2" t="inlineStr">
        <is>
          <t>Structure</t>
        </is>
      </c>
      <c r="C178" s="2" t="inlineStr">
        <is>
          <t>S4</t>
        </is>
      </c>
      <c r="D178" s="2" t="inlineStr">
        <is>
          <t>Geotechnical basis</t>
        </is>
      </c>
      <c r="E178" s="2" t="inlineStr">
        <is>
          <t>Adopt verified ground, groundwater, bearing and settlement basis</t>
        </is>
      </c>
      <c r="F178" s="2" t="inlineStr">
        <is>
          <t>[kPa; mm; groundwater m datum]</t>
        </is>
      </c>
      <c r="G178" s="2" t="inlineStr">
        <is>
          <t>R02 AD codes 2013 and adopted references; R17 DBC 2021 where Dubai; exact clause/credit: verify in project adoption register</t>
        </is>
      </c>
      <c r="H178" s="2" t="inlineStr">
        <is>
          <t>Geotechnical factual/interpretive reports and designer adoption</t>
        </is>
      </c>
      <c r="I178" s="2" t="inlineStr">
        <is>
          <t>Structural engineer</t>
        </is>
      </c>
      <c r="J178" s="5" t="inlineStr">
        <is>
          <t>Pending screening</t>
        </is>
      </c>
      <c r="K178" s="5" t="inlineStr">
        <is>
          <t>Pending evidence</t>
        </is>
      </c>
      <c r="L178" s="5" t="inlineStr"/>
      <c r="M178" s="5" t="inlineStr"/>
      <c r="N178" s="5" t="inlineStr"/>
      <c r="O178" s="5" t="inlineStr"/>
      <c r="P178" s="5" t="inlineStr"/>
      <c r="Q178" s="5" t="inlineStr"/>
      <c r="R178" s="6" t="n"/>
      <c r="S178" s="5" t="inlineStr"/>
      <c r="T178" s="5" t="inlineStr"/>
      <c r="U178" s="5" t="inlineStr"/>
      <c r="V178" s="5" t="inlineStr"/>
      <c r="W178" s="8">
        <f>IF(J178="Pending screening","Pending screening",IF(J178="Not applicable",IF(AND(Q178&lt;&gt;"",R178&lt;&gt;"",S178&lt;&gt;"",U178&lt;&gt;""),"Not applicable","Pending evidence"),IF(J178&lt;&gt;"Required","Pending evidence",IF(K178="Deviation","Deviation",IF(AND(K178="Compliant",COUNTBLANK(L178:R178)=0,U178&lt;&gt;"",V178&lt;&gt;""),"Compliant","Pending evidence")))))</f>
        <v/>
      </c>
    </row>
    <row r="179" ht="56" customHeight="1">
      <c r="A179" s="2" t="inlineStr">
        <is>
          <t>ST-02</t>
        </is>
      </c>
      <c r="B179" s="2" t="inlineStr">
        <is>
          <t>Structure</t>
        </is>
      </c>
      <c r="C179" s="2" t="inlineStr">
        <is>
          <t>S5</t>
        </is>
      </c>
      <c r="D179" s="2" t="inlineStr">
        <is>
          <t>Geotechnical basis</t>
        </is>
      </c>
      <c r="E179" s="2" t="inlineStr">
        <is>
          <t>Adopt verified ground, groundwater, bearing and settlement basis</t>
        </is>
      </c>
      <c r="F179" s="2" t="inlineStr">
        <is>
          <t>[kPa; mm; groundwater m datum]</t>
        </is>
      </c>
      <c r="G179" s="2" t="inlineStr">
        <is>
          <t>R02 AD codes 2013 and adopted references; R17 DBC 2021 where Dubai; exact clause/credit: verify in project adoption register</t>
        </is>
      </c>
      <c r="H179" s="2" t="inlineStr">
        <is>
          <t>Geotechnical factual/interpretive reports and designer adoption</t>
        </is>
      </c>
      <c r="I179" s="2" t="inlineStr">
        <is>
          <t>Structural engineer</t>
        </is>
      </c>
      <c r="J179" s="5" t="inlineStr">
        <is>
          <t>Pending screening</t>
        </is>
      </c>
      <c r="K179" s="5" t="inlineStr">
        <is>
          <t>Pending evidence</t>
        </is>
      </c>
      <c r="L179" s="5" t="inlineStr"/>
      <c r="M179" s="5" t="inlineStr"/>
      <c r="N179" s="5" t="inlineStr"/>
      <c r="O179" s="5" t="inlineStr"/>
      <c r="P179" s="5" t="inlineStr"/>
      <c r="Q179" s="5" t="inlineStr"/>
      <c r="R179" s="6" t="n"/>
      <c r="S179" s="5" t="inlineStr"/>
      <c r="T179" s="5" t="inlineStr"/>
      <c r="U179" s="5" t="inlineStr"/>
      <c r="V179" s="5" t="inlineStr"/>
      <c r="W179" s="8">
        <f>IF(J179="Pending screening","Pending screening",IF(J179="Not applicable",IF(AND(Q179&lt;&gt;"",R179&lt;&gt;"",S179&lt;&gt;"",U179&lt;&gt;""),"Not applicable","Pending evidence"),IF(J179&lt;&gt;"Required","Pending evidence",IF(K179="Deviation","Deviation",IF(AND(K179="Compliant",COUNTBLANK(L179:R179)=0,U179&lt;&gt;"",V179&lt;&gt;""),"Compliant","Pending evidence")))))</f>
        <v/>
      </c>
    </row>
    <row r="180" ht="56" customHeight="1">
      <c r="A180" s="2" t="inlineStr">
        <is>
          <t>ST-02</t>
        </is>
      </c>
      <c r="B180" s="2" t="inlineStr">
        <is>
          <t>Structure</t>
        </is>
      </c>
      <c r="C180" s="2" t="inlineStr">
        <is>
          <t>S6</t>
        </is>
      </c>
      <c r="D180" s="2" t="inlineStr">
        <is>
          <t>Geotechnical basis</t>
        </is>
      </c>
      <c r="E180" s="2" t="inlineStr">
        <is>
          <t>Adopt verified ground, groundwater, bearing and settlement basis</t>
        </is>
      </c>
      <c r="F180" s="2" t="inlineStr">
        <is>
          <t>[kPa; mm; groundwater m datum]</t>
        </is>
      </c>
      <c r="G180" s="2" t="inlineStr">
        <is>
          <t>R02 AD codes 2013 and adopted references; R17 DBC 2021 where Dubai; exact clause/credit: verify in project adoption register</t>
        </is>
      </c>
      <c r="H180" s="2" t="inlineStr">
        <is>
          <t>Geotechnical factual/interpretive reports and designer adoption</t>
        </is>
      </c>
      <c r="I180" s="2" t="inlineStr">
        <is>
          <t>Structural engineer</t>
        </is>
      </c>
      <c r="J180" s="5" t="inlineStr">
        <is>
          <t>Pending screening</t>
        </is>
      </c>
      <c r="K180" s="5" t="inlineStr">
        <is>
          <t>Pending evidence</t>
        </is>
      </c>
      <c r="L180" s="5" t="inlineStr"/>
      <c r="M180" s="5" t="inlineStr"/>
      <c r="N180" s="5" t="inlineStr"/>
      <c r="O180" s="5" t="inlineStr"/>
      <c r="P180" s="5" t="inlineStr"/>
      <c r="Q180" s="5" t="inlineStr"/>
      <c r="R180" s="6" t="n"/>
      <c r="S180" s="5" t="inlineStr"/>
      <c r="T180" s="5" t="inlineStr"/>
      <c r="U180" s="5" t="inlineStr"/>
      <c r="V180" s="5" t="inlineStr"/>
      <c r="W180" s="8">
        <f>IF(J180="Pending screening","Pending screening",IF(J180="Not applicable",IF(AND(Q180&lt;&gt;"",R180&lt;&gt;"",S180&lt;&gt;"",U180&lt;&gt;""),"Not applicable","Pending evidence"),IF(J180&lt;&gt;"Required","Pending evidence",IF(K180="Deviation","Deviation",IF(AND(K180="Compliant",COUNTBLANK(L180:R180)=0,U180&lt;&gt;"",V180&lt;&gt;""),"Compliant","Pending evidence")))))</f>
        <v/>
      </c>
    </row>
    <row r="181" ht="56" customHeight="1">
      <c r="A181" s="2" t="inlineStr">
        <is>
          <t>ST-02</t>
        </is>
      </c>
      <c r="B181" s="2" t="inlineStr">
        <is>
          <t>Structure</t>
        </is>
      </c>
      <c r="C181" s="2" t="inlineStr">
        <is>
          <t>S7</t>
        </is>
      </c>
      <c r="D181" s="2" t="inlineStr">
        <is>
          <t>Geotechnical basis</t>
        </is>
      </c>
      <c r="E181" s="2" t="inlineStr">
        <is>
          <t>Adopt verified ground, groundwater, bearing and settlement basis</t>
        </is>
      </c>
      <c r="F181" s="2" t="inlineStr">
        <is>
          <t>[kPa; mm; groundwater m datum]</t>
        </is>
      </c>
      <c r="G181" s="2" t="inlineStr">
        <is>
          <t>R02 AD codes 2013 and adopted references; R17 DBC 2021 where Dubai; exact clause/credit: verify in project adoption register</t>
        </is>
      </c>
      <c r="H181" s="2" t="inlineStr">
        <is>
          <t>Geotechnical factual/interpretive reports and designer adoption</t>
        </is>
      </c>
      <c r="I181" s="2" t="inlineStr">
        <is>
          <t>Structural engineer</t>
        </is>
      </c>
      <c r="J181" s="5" t="inlineStr">
        <is>
          <t>Pending screening</t>
        </is>
      </c>
      <c r="K181" s="5" t="inlineStr">
        <is>
          <t>Pending evidence</t>
        </is>
      </c>
      <c r="L181" s="5" t="inlineStr"/>
      <c r="M181" s="5" t="inlineStr"/>
      <c r="N181" s="5" t="inlineStr"/>
      <c r="O181" s="5" t="inlineStr"/>
      <c r="P181" s="5" t="inlineStr"/>
      <c r="Q181" s="5" t="inlineStr"/>
      <c r="R181" s="6" t="n"/>
      <c r="S181" s="5" t="inlineStr"/>
      <c r="T181" s="5" t="inlineStr"/>
      <c r="U181" s="5" t="inlineStr"/>
      <c r="V181" s="5" t="inlineStr"/>
      <c r="W181" s="8">
        <f>IF(J181="Pending screening","Pending screening",IF(J181="Not applicable",IF(AND(Q181&lt;&gt;"",R181&lt;&gt;"",S181&lt;&gt;"",U181&lt;&gt;""),"Not applicable","Pending evidence"),IF(J181&lt;&gt;"Required","Pending evidence",IF(K181="Deviation","Deviation",IF(AND(K181="Compliant",COUNTBLANK(L181:R181)=0,U181&lt;&gt;"",V181&lt;&gt;""),"Compliant","Pending evidence")))))</f>
        <v/>
      </c>
    </row>
    <row r="182" ht="56" customHeight="1">
      <c r="A182" s="2" t="inlineStr">
        <is>
          <t>ST-03</t>
        </is>
      </c>
      <c r="B182" s="2" t="inlineStr">
        <is>
          <t>Structure</t>
        </is>
      </c>
      <c r="C182" s="2" t="inlineStr">
        <is>
          <t>S2</t>
        </is>
      </c>
      <c r="D182" s="2" t="inlineStr">
        <is>
          <t>Permanent and imposed loads</t>
        </is>
      </c>
      <c r="E182" s="2" t="inlineStr">
        <is>
          <t>Schedule use-specific dead/live/partition/plant/construction actions</t>
        </is>
      </c>
      <c r="F182" s="2" t="inlineStr">
        <is>
          <t>[kPa; kN]</t>
        </is>
      </c>
      <c r="G182" s="2" t="inlineStr">
        <is>
          <t>R02 AD codes 2013 and adopted references; R17 DBC 2021 where Dubai; exact clause/credit: verify in project adoption register</t>
        </is>
      </c>
      <c r="H182" s="2" t="inlineStr">
        <is>
          <t>Trace load take-off to occupancy, facade, roof and equipment data</t>
        </is>
      </c>
      <c r="I182" s="2" t="inlineStr">
        <is>
          <t>Structural engineer</t>
        </is>
      </c>
      <c r="J182" s="5" t="inlineStr">
        <is>
          <t>Pending screening</t>
        </is>
      </c>
      <c r="K182" s="5" t="inlineStr">
        <is>
          <t>Pending evidence</t>
        </is>
      </c>
      <c r="L182" s="5" t="inlineStr"/>
      <c r="M182" s="5" t="inlineStr"/>
      <c r="N182" s="5" t="inlineStr"/>
      <c r="O182" s="5" t="inlineStr"/>
      <c r="P182" s="5" t="inlineStr"/>
      <c r="Q182" s="5" t="inlineStr"/>
      <c r="R182" s="6" t="n"/>
      <c r="S182" s="5" t="inlineStr"/>
      <c r="T182" s="5" t="inlineStr"/>
      <c r="U182" s="5" t="inlineStr"/>
      <c r="V182" s="5" t="inlineStr"/>
      <c r="W182" s="8">
        <f>IF(J182="Pending screening","Pending screening",IF(J182="Not applicable",IF(AND(Q182&lt;&gt;"",R182&lt;&gt;"",S182&lt;&gt;"",U182&lt;&gt;""),"Not applicable","Pending evidence"),IF(J182&lt;&gt;"Required","Pending evidence",IF(K182="Deviation","Deviation",IF(AND(K182="Compliant",COUNTBLANK(L182:R182)=0,U182&lt;&gt;"",V182&lt;&gt;""),"Compliant","Pending evidence")))))</f>
        <v/>
      </c>
    </row>
    <row r="183" ht="56" customHeight="1">
      <c r="A183" s="2" t="inlineStr">
        <is>
          <t>ST-03</t>
        </is>
      </c>
      <c r="B183" s="2" t="inlineStr">
        <is>
          <t>Structure</t>
        </is>
      </c>
      <c r="C183" s="2" t="inlineStr">
        <is>
          <t>S3</t>
        </is>
      </c>
      <c r="D183" s="2" t="inlineStr">
        <is>
          <t>Permanent and imposed loads</t>
        </is>
      </c>
      <c r="E183" s="2" t="inlineStr">
        <is>
          <t>Schedule use-specific dead/live/partition/plant/construction actions</t>
        </is>
      </c>
      <c r="F183" s="2" t="inlineStr">
        <is>
          <t>[kPa; kN]</t>
        </is>
      </c>
      <c r="G183" s="2" t="inlineStr">
        <is>
          <t>R02 AD codes 2013 and adopted references; R17 DBC 2021 where Dubai; exact clause/credit: verify in project adoption register</t>
        </is>
      </c>
      <c r="H183" s="2" t="inlineStr">
        <is>
          <t>Trace load take-off to occupancy, facade, roof and equipment data</t>
        </is>
      </c>
      <c r="I183" s="2" t="inlineStr">
        <is>
          <t>Structural engineer</t>
        </is>
      </c>
      <c r="J183" s="5" t="inlineStr">
        <is>
          <t>Pending screening</t>
        </is>
      </c>
      <c r="K183" s="5" t="inlineStr">
        <is>
          <t>Pending evidence</t>
        </is>
      </c>
      <c r="L183" s="5" t="inlineStr"/>
      <c r="M183" s="5" t="inlineStr"/>
      <c r="N183" s="5" t="inlineStr"/>
      <c r="O183" s="5" t="inlineStr"/>
      <c r="P183" s="5" t="inlineStr"/>
      <c r="Q183" s="5" t="inlineStr"/>
      <c r="R183" s="6" t="n"/>
      <c r="S183" s="5" t="inlineStr"/>
      <c r="T183" s="5" t="inlineStr"/>
      <c r="U183" s="5" t="inlineStr"/>
      <c r="V183" s="5" t="inlineStr"/>
      <c r="W183" s="8">
        <f>IF(J183="Pending screening","Pending screening",IF(J183="Not applicable",IF(AND(Q183&lt;&gt;"",R183&lt;&gt;"",S183&lt;&gt;"",U183&lt;&gt;""),"Not applicable","Pending evidence"),IF(J183&lt;&gt;"Required","Pending evidence",IF(K183="Deviation","Deviation",IF(AND(K183="Compliant",COUNTBLANK(L183:R183)=0,U183&lt;&gt;"",V183&lt;&gt;""),"Compliant","Pending evidence")))))</f>
        <v/>
      </c>
    </row>
    <row r="184" ht="56" customHeight="1">
      <c r="A184" s="2" t="inlineStr">
        <is>
          <t>ST-03</t>
        </is>
      </c>
      <c r="B184" s="2" t="inlineStr">
        <is>
          <t>Structure</t>
        </is>
      </c>
      <c r="C184" s="2" t="inlineStr">
        <is>
          <t>S4</t>
        </is>
      </c>
      <c r="D184" s="2" t="inlineStr">
        <is>
          <t>Permanent and imposed loads</t>
        </is>
      </c>
      <c r="E184" s="2" t="inlineStr">
        <is>
          <t>Schedule use-specific dead/live/partition/plant/construction actions</t>
        </is>
      </c>
      <c r="F184" s="2" t="inlineStr">
        <is>
          <t>[kPa; kN]</t>
        </is>
      </c>
      <c r="G184" s="2" t="inlineStr">
        <is>
          <t>R02 AD codes 2013 and adopted references; R17 DBC 2021 where Dubai; exact clause/credit: verify in project adoption register</t>
        </is>
      </c>
      <c r="H184" s="2" t="inlineStr">
        <is>
          <t>Trace load take-off to occupancy, facade, roof and equipment data</t>
        </is>
      </c>
      <c r="I184" s="2" t="inlineStr">
        <is>
          <t>Structural engineer</t>
        </is>
      </c>
      <c r="J184" s="5" t="inlineStr">
        <is>
          <t>Pending screening</t>
        </is>
      </c>
      <c r="K184" s="5" t="inlineStr">
        <is>
          <t>Pending evidence</t>
        </is>
      </c>
      <c r="L184" s="5" t="inlineStr"/>
      <c r="M184" s="5" t="inlineStr"/>
      <c r="N184" s="5" t="inlineStr"/>
      <c r="O184" s="5" t="inlineStr"/>
      <c r="P184" s="5" t="inlineStr"/>
      <c r="Q184" s="5" t="inlineStr"/>
      <c r="R184" s="6" t="n"/>
      <c r="S184" s="5" t="inlineStr"/>
      <c r="T184" s="5" t="inlineStr"/>
      <c r="U184" s="5" t="inlineStr"/>
      <c r="V184" s="5" t="inlineStr"/>
      <c r="W184" s="8">
        <f>IF(J184="Pending screening","Pending screening",IF(J184="Not applicable",IF(AND(Q184&lt;&gt;"",R184&lt;&gt;"",S184&lt;&gt;"",U184&lt;&gt;""),"Not applicable","Pending evidence"),IF(J184&lt;&gt;"Required","Pending evidence",IF(K184="Deviation","Deviation",IF(AND(K184="Compliant",COUNTBLANK(L184:R184)=0,U184&lt;&gt;"",V184&lt;&gt;""),"Compliant","Pending evidence")))))</f>
        <v/>
      </c>
    </row>
    <row r="185" ht="56" customHeight="1">
      <c r="A185" s="2" t="inlineStr">
        <is>
          <t>ST-03</t>
        </is>
      </c>
      <c r="B185" s="2" t="inlineStr">
        <is>
          <t>Structure</t>
        </is>
      </c>
      <c r="C185" s="2" t="inlineStr">
        <is>
          <t>S5</t>
        </is>
      </c>
      <c r="D185" s="2" t="inlineStr">
        <is>
          <t>Permanent and imposed loads</t>
        </is>
      </c>
      <c r="E185" s="2" t="inlineStr">
        <is>
          <t>Schedule use-specific dead/live/partition/plant/construction actions</t>
        </is>
      </c>
      <c r="F185" s="2" t="inlineStr">
        <is>
          <t>[kPa; kN]</t>
        </is>
      </c>
      <c r="G185" s="2" t="inlineStr">
        <is>
          <t>R02 AD codes 2013 and adopted references; R17 DBC 2021 where Dubai; exact clause/credit: verify in project adoption register</t>
        </is>
      </c>
      <c r="H185" s="2" t="inlineStr">
        <is>
          <t>Trace load take-off to occupancy, facade, roof and equipment data</t>
        </is>
      </c>
      <c r="I185" s="2" t="inlineStr">
        <is>
          <t>Structural engineer</t>
        </is>
      </c>
      <c r="J185" s="5" t="inlineStr">
        <is>
          <t>Pending screening</t>
        </is>
      </c>
      <c r="K185" s="5" t="inlineStr">
        <is>
          <t>Pending evidence</t>
        </is>
      </c>
      <c r="L185" s="5" t="inlineStr"/>
      <c r="M185" s="5" t="inlineStr"/>
      <c r="N185" s="5" t="inlineStr"/>
      <c r="O185" s="5" t="inlineStr"/>
      <c r="P185" s="5" t="inlineStr"/>
      <c r="Q185" s="5" t="inlineStr"/>
      <c r="R185" s="6" t="n"/>
      <c r="S185" s="5" t="inlineStr"/>
      <c r="T185" s="5" t="inlineStr"/>
      <c r="U185" s="5" t="inlineStr"/>
      <c r="V185" s="5" t="inlineStr"/>
      <c r="W185" s="8">
        <f>IF(J185="Pending screening","Pending screening",IF(J185="Not applicable",IF(AND(Q185&lt;&gt;"",R185&lt;&gt;"",S185&lt;&gt;"",U185&lt;&gt;""),"Not applicable","Pending evidence"),IF(J185&lt;&gt;"Required","Pending evidence",IF(K185="Deviation","Deviation",IF(AND(K185="Compliant",COUNTBLANK(L185:R185)=0,U185&lt;&gt;"",V185&lt;&gt;""),"Compliant","Pending evidence")))))</f>
        <v/>
      </c>
    </row>
    <row r="186" ht="56" customHeight="1">
      <c r="A186" s="2" t="inlineStr">
        <is>
          <t>ST-03</t>
        </is>
      </c>
      <c r="B186" s="2" t="inlineStr">
        <is>
          <t>Structure</t>
        </is>
      </c>
      <c r="C186" s="2" t="inlineStr">
        <is>
          <t>S6</t>
        </is>
      </c>
      <c r="D186" s="2" t="inlineStr">
        <is>
          <t>Permanent and imposed loads</t>
        </is>
      </c>
      <c r="E186" s="2" t="inlineStr">
        <is>
          <t>Schedule use-specific dead/live/partition/plant/construction actions</t>
        </is>
      </c>
      <c r="F186" s="2" t="inlineStr">
        <is>
          <t>[kPa; kN]</t>
        </is>
      </c>
      <c r="G186" s="2" t="inlineStr">
        <is>
          <t>R02 AD codes 2013 and adopted references; R17 DBC 2021 where Dubai; exact clause/credit: verify in project adoption register</t>
        </is>
      </c>
      <c r="H186" s="2" t="inlineStr">
        <is>
          <t>Trace load take-off to occupancy, facade, roof and equipment data</t>
        </is>
      </c>
      <c r="I186" s="2" t="inlineStr">
        <is>
          <t>Structural engineer</t>
        </is>
      </c>
      <c r="J186" s="5" t="inlineStr">
        <is>
          <t>Pending screening</t>
        </is>
      </c>
      <c r="K186" s="5" t="inlineStr">
        <is>
          <t>Pending evidence</t>
        </is>
      </c>
      <c r="L186" s="5" t="inlineStr"/>
      <c r="M186" s="5" t="inlineStr"/>
      <c r="N186" s="5" t="inlineStr"/>
      <c r="O186" s="5" t="inlineStr"/>
      <c r="P186" s="5" t="inlineStr"/>
      <c r="Q186" s="5" t="inlineStr"/>
      <c r="R186" s="6" t="n"/>
      <c r="S186" s="5" t="inlineStr"/>
      <c r="T186" s="5" t="inlineStr"/>
      <c r="U186" s="5" t="inlineStr"/>
      <c r="V186" s="5" t="inlineStr"/>
      <c r="W186" s="8">
        <f>IF(J186="Pending screening","Pending screening",IF(J186="Not applicable",IF(AND(Q186&lt;&gt;"",R186&lt;&gt;"",S186&lt;&gt;"",U186&lt;&gt;""),"Not applicable","Pending evidence"),IF(J186&lt;&gt;"Required","Pending evidence",IF(K186="Deviation","Deviation",IF(AND(K186="Compliant",COUNTBLANK(L186:R186)=0,U186&lt;&gt;"",V186&lt;&gt;""),"Compliant","Pending evidence")))))</f>
        <v/>
      </c>
    </row>
    <row r="187" ht="56" customHeight="1">
      <c r="A187" s="2" t="inlineStr">
        <is>
          <t>ST-03</t>
        </is>
      </c>
      <c r="B187" s="2" t="inlineStr">
        <is>
          <t>Structure</t>
        </is>
      </c>
      <c r="C187" s="2" t="inlineStr">
        <is>
          <t>S7</t>
        </is>
      </c>
      <c r="D187" s="2" t="inlineStr">
        <is>
          <t>Permanent and imposed loads</t>
        </is>
      </c>
      <c r="E187" s="2" t="inlineStr">
        <is>
          <t>Schedule use-specific dead/live/partition/plant/construction actions</t>
        </is>
      </c>
      <c r="F187" s="2" t="inlineStr">
        <is>
          <t>[kPa; kN]</t>
        </is>
      </c>
      <c r="G187" s="2" t="inlineStr">
        <is>
          <t>R02 AD codes 2013 and adopted references; R17 DBC 2021 where Dubai; exact clause/credit: verify in project adoption register</t>
        </is>
      </c>
      <c r="H187" s="2" t="inlineStr">
        <is>
          <t>Trace load take-off to occupancy, facade, roof and equipment data</t>
        </is>
      </c>
      <c r="I187" s="2" t="inlineStr">
        <is>
          <t>Structural engineer</t>
        </is>
      </c>
      <c r="J187" s="5" t="inlineStr">
        <is>
          <t>Pending screening</t>
        </is>
      </c>
      <c r="K187" s="5" t="inlineStr">
        <is>
          <t>Pending evidence</t>
        </is>
      </c>
      <c r="L187" s="5" t="inlineStr"/>
      <c r="M187" s="5" t="inlineStr"/>
      <c r="N187" s="5" t="inlineStr"/>
      <c r="O187" s="5" t="inlineStr"/>
      <c r="P187" s="5" t="inlineStr"/>
      <c r="Q187" s="5" t="inlineStr"/>
      <c r="R187" s="6" t="n"/>
      <c r="S187" s="5" t="inlineStr"/>
      <c r="T187" s="5" t="inlineStr"/>
      <c r="U187" s="5" t="inlineStr"/>
      <c r="V187" s="5" t="inlineStr"/>
      <c r="W187" s="8">
        <f>IF(J187="Pending screening","Pending screening",IF(J187="Not applicable",IF(AND(Q187&lt;&gt;"",R187&lt;&gt;"",S187&lt;&gt;"",U187&lt;&gt;""),"Not applicable","Pending evidence"),IF(J187&lt;&gt;"Required","Pending evidence",IF(K187="Deviation","Deviation",IF(AND(K187="Compliant",COUNTBLANK(L187:R187)=0,U187&lt;&gt;"",V187&lt;&gt;""),"Compliant","Pending evidence")))))</f>
        <v/>
      </c>
    </row>
    <row r="188" ht="56" customHeight="1">
      <c r="A188" s="2" t="inlineStr">
        <is>
          <t>ST-04</t>
        </is>
      </c>
      <c r="B188" s="2" t="inlineStr">
        <is>
          <t>Structure</t>
        </is>
      </c>
      <c r="C188" s="2" t="inlineStr">
        <is>
          <t>S2</t>
        </is>
      </c>
      <c r="D188" s="2" t="inlineStr">
        <is>
          <t>Wind actions</t>
        </is>
      </c>
      <c r="E188" s="2" t="inlineStr">
        <is>
          <t>Verify wind speed, exposure, return period and dynamic method</t>
        </is>
      </c>
      <c r="F188" s="2" t="inlineStr">
        <is>
          <t>[m/s; years; exposure; kPa]</t>
        </is>
      </c>
      <c r="G188" s="2" t="inlineStr">
        <is>
          <t>R02 AD codes 2013 and adopted references; R17 DBC 2021 where Dubai; exact clause/credit: verify in project adoption register</t>
        </is>
      </c>
      <c r="H188" s="2" t="inlineStr">
        <is>
          <t>Adopted hazard data and calculations; wind tunnel where required</t>
        </is>
      </c>
      <c r="I188" s="2" t="inlineStr">
        <is>
          <t>Structural engineer</t>
        </is>
      </c>
      <c r="J188" s="5" t="inlineStr">
        <is>
          <t>Pending screening</t>
        </is>
      </c>
      <c r="K188" s="5" t="inlineStr">
        <is>
          <t>Pending evidence</t>
        </is>
      </c>
      <c r="L188" s="5" t="inlineStr"/>
      <c r="M188" s="5" t="inlineStr"/>
      <c r="N188" s="5" t="inlineStr"/>
      <c r="O188" s="5" t="inlineStr"/>
      <c r="P188" s="5" t="inlineStr"/>
      <c r="Q188" s="5" t="inlineStr"/>
      <c r="R188" s="6" t="n"/>
      <c r="S188" s="5" t="inlineStr"/>
      <c r="T188" s="5" t="inlineStr"/>
      <c r="U188" s="5" t="inlineStr"/>
      <c r="V188" s="5" t="inlineStr"/>
      <c r="W188" s="8">
        <f>IF(J188="Pending screening","Pending screening",IF(J188="Not applicable",IF(AND(Q188&lt;&gt;"",R188&lt;&gt;"",S188&lt;&gt;"",U188&lt;&gt;""),"Not applicable","Pending evidence"),IF(J188&lt;&gt;"Required","Pending evidence",IF(K188="Deviation","Deviation",IF(AND(K188="Compliant",COUNTBLANK(L188:R188)=0,U188&lt;&gt;"",V188&lt;&gt;""),"Compliant","Pending evidence")))))</f>
        <v/>
      </c>
    </row>
    <row r="189" ht="56" customHeight="1">
      <c r="A189" s="2" t="inlineStr">
        <is>
          <t>ST-04</t>
        </is>
      </c>
      <c r="B189" s="2" t="inlineStr">
        <is>
          <t>Structure</t>
        </is>
      </c>
      <c r="C189" s="2" t="inlineStr">
        <is>
          <t>S3</t>
        </is>
      </c>
      <c r="D189" s="2" t="inlineStr">
        <is>
          <t>Wind actions</t>
        </is>
      </c>
      <c r="E189" s="2" t="inlineStr">
        <is>
          <t>Verify wind speed, exposure, return period and dynamic method</t>
        </is>
      </c>
      <c r="F189" s="2" t="inlineStr">
        <is>
          <t>[m/s; years; exposure; kPa]</t>
        </is>
      </c>
      <c r="G189" s="2" t="inlineStr">
        <is>
          <t>R02 AD codes 2013 and adopted references; R17 DBC 2021 where Dubai; exact clause/credit: verify in project adoption register</t>
        </is>
      </c>
      <c r="H189" s="2" t="inlineStr">
        <is>
          <t>Adopted hazard data and calculations; wind tunnel where required</t>
        </is>
      </c>
      <c r="I189" s="2" t="inlineStr">
        <is>
          <t>Structural engineer</t>
        </is>
      </c>
      <c r="J189" s="5" t="inlineStr">
        <is>
          <t>Pending screening</t>
        </is>
      </c>
      <c r="K189" s="5" t="inlineStr">
        <is>
          <t>Pending evidence</t>
        </is>
      </c>
      <c r="L189" s="5" t="inlineStr"/>
      <c r="M189" s="5" t="inlineStr"/>
      <c r="N189" s="5" t="inlineStr"/>
      <c r="O189" s="5" t="inlineStr"/>
      <c r="P189" s="5" t="inlineStr"/>
      <c r="Q189" s="5" t="inlineStr"/>
      <c r="R189" s="6" t="n"/>
      <c r="S189" s="5" t="inlineStr"/>
      <c r="T189" s="5" t="inlineStr"/>
      <c r="U189" s="5" t="inlineStr"/>
      <c r="V189" s="5" t="inlineStr"/>
      <c r="W189" s="8">
        <f>IF(J189="Pending screening","Pending screening",IF(J189="Not applicable",IF(AND(Q189&lt;&gt;"",R189&lt;&gt;"",S189&lt;&gt;"",U189&lt;&gt;""),"Not applicable","Pending evidence"),IF(J189&lt;&gt;"Required","Pending evidence",IF(K189="Deviation","Deviation",IF(AND(K189="Compliant",COUNTBLANK(L189:R189)=0,U189&lt;&gt;"",V189&lt;&gt;""),"Compliant","Pending evidence")))))</f>
        <v/>
      </c>
    </row>
    <row r="190" ht="56" customHeight="1">
      <c r="A190" s="2" t="inlineStr">
        <is>
          <t>ST-04</t>
        </is>
      </c>
      <c r="B190" s="2" t="inlineStr">
        <is>
          <t>Structure</t>
        </is>
      </c>
      <c r="C190" s="2" t="inlineStr">
        <is>
          <t>S4</t>
        </is>
      </c>
      <c r="D190" s="2" t="inlineStr">
        <is>
          <t>Wind actions</t>
        </is>
      </c>
      <c r="E190" s="2" t="inlineStr">
        <is>
          <t>Verify wind speed, exposure, return period and dynamic method</t>
        </is>
      </c>
      <c r="F190" s="2" t="inlineStr">
        <is>
          <t>[m/s; years; exposure; kPa]</t>
        </is>
      </c>
      <c r="G190" s="2" t="inlineStr">
        <is>
          <t>R02 AD codes 2013 and adopted references; R17 DBC 2021 where Dubai; exact clause/credit: verify in project adoption register</t>
        </is>
      </c>
      <c r="H190" s="2" t="inlineStr">
        <is>
          <t>Adopted hazard data and calculations; wind tunnel where required</t>
        </is>
      </c>
      <c r="I190" s="2" t="inlineStr">
        <is>
          <t>Structural engineer</t>
        </is>
      </c>
      <c r="J190" s="5" t="inlineStr">
        <is>
          <t>Pending screening</t>
        </is>
      </c>
      <c r="K190" s="5" t="inlineStr">
        <is>
          <t>Pending evidence</t>
        </is>
      </c>
      <c r="L190" s="5" t="inlineStr"/>
      <c r="M190" s="5" t="inlineStr"/>
      <c r="N190" s="5" t="inlineStr"/>
      <c r="O190" s="5" t="inlineStr"/>
      <c r="P190" s="5" t="inlineStr"/>
      <c r="Q190" s="5" t="inlineStr"/>
      <c r="R190" s="6" t="n"/>
      <c r="S190" s="5" t="inlineStr"/>
      <c r="T190" s="5" t="inlineStr"/>
      <c r="U190" s="5" t="inlineStr"/>
      <c r="V190" s="5" t="inlineStr"/>
      <c r="W190" s="8">
        <f>IF(J190="Pending screening","Pending screening",IF(J190="Not applicable",IF(AND(Q190&lt;&gt;"",R190&lt;&gt;"",S190&lt;&gt;"",U190&lt;&gt;""),"Not applicable","Pending evidence"),IF(J190&lt;&gt;"Required","Pending evidence",IF(K190="Deviation","Deviation",IF(AND(K190="Compliant",COUNTBLANK(L190:R190)=0,U190&lt;&gt;"",V190&lt;&gt;""),"Compliant","Pending evidence")))))</f>
        <v/>
      </c>
    </row>
    <row r="191" ht="56" customHeight="1">
      <c r="A191" s="2" t="inlineStr">
        <is>
          <t>ST-04</t>
        </is>
      </c>
      <c r="B191" s="2" t="inlineStr">
        <is>
          <t>Structure</t>
        </is>
      </c>
      <c r="C191" s="2" t="inlineStr">
        <is>
          <t>S5</t>
        </is>
      </c>
      <c r="D191" s="2" t="inlineStr">
        <is>
          <t>Wind actions</t>
        </is>
      </c>
      <c r="E191" s="2" t="inlineStr">
        <is>
          <t>Verify wind speed, exposure, return period and dynamic method</t>
        </is>
      </c>
      <c r="F191" s="2" t="inlineStr">
        <is>
          <t>[m/s; years; exposure; kPa]</t>
        </is>
      </c>
      <c r="G191" s="2" t="inlineStr">
        <is>
          <t>R02 AD codes 2013 and adopted references; R17 DBC 2021 where Dubai; exact clause/credit: verify in project adoption register</t>
        </is>
      </c>
      <c r="H191" s="2" t="inlineStr">
        <is>
          <t>Adopted hazard data and calculations; wind tunnel where required</t>
        </is>
      </c>
      <c r="I191" s="2" t="inlineStr">
        <is>
          <t>Structural engineer</t>
        </is>
      </c>
      <c r="J191" s="5" t="inlineStr">
        <is>
          <t>Pending screening</t>
        </is>
      </c>
      <c r="K191" s="5" t="inlineStr">
        <is>
          <t>Pending evidence</t>
        </is>
      </c>
      <c r="L191" s="5" t="inlineStr"/>
      <c r="M191" s="5" t="inlineStr"/>
      <c r="N191" s="5" t="inlineStr"/>
      <c r="O191" s="5" t="inlineStr"/>
      <c r="P191" s="5" t="inlineStr"/>
      <c r="Q191" s="5" t="inlineStr"/>
      <c r="R191" s="6" t="n"/>
      <c r="S191" s="5" t="inlineStr"/>
      <c r="T191" s="5" t="inlineStr"/>
      <c r="U191" s="5" t="inlineStr"/>
      <c r="V191" s="5" t="inlineStr"/>
      <c r="W191" s="8">
        <f>IF(J191="Pending screening","Pending screening",IF(J191="Not applicable",IF(AND(Q191&lt;&gt;"",R191&lt;&gt;"",S191&lt;&gt;"",U191&lt;&gt;""),"Not applicable","Pending evidence"),IF(J191&lt;&gt;"Required","Pending evidence",IF(K191="Deviation","Deviation",IF(AND(K191="Compliant",COUNTBLANK(L191:R191)=0,U191&lt;&gt;"",V191&lt;&gt;""),"Compliant","Pending evidence")))))</f>
        <v/>
      </c>
    </row>
    <row r="192" ht="56" customHeight="1">
      <c r="A192" s="2" t="inlineStr">
        <is>
          <t>ST-04</t>
        </is>
      </c>
      <c r="B192" s="2" t="inlineStr">
        <is>
          <t>Structure</t>
        </is>
      </c>
      <c r="C192" s="2" t="inlineStr">
        <is>
          <t>S6</t>
        </is>
      </c>
      <c r="D192" s="2" t="inlineStr">
        <is>
          <t>Wind actions</t>
        </is>
      </c>
      <c r="E192" s="2" t="inlineStr">
        <is>
          <t>Verify wind speed, exposure, return period and dynamic method</t>
        </is>
      </c>
      <c r="F192" s="2" t="inlineStr">
        <is>
          <t>[m/s; years; exposure; kPa]</t>
        </is>
      </c>
      <c r="G192" s="2" t="inlineStr">
        <is>
          <t>R02 AD codes 2013 and adopted references; R17 DBC 2021 where Dubai; exact clause/credit: verify in project adoption register</t>
        </is>
      </c>
      <c r="H192" s="2" t="inlineStr">
        <is>
          <t>Adopted hazard data and calculations; wind tunnel where required</t>
        </is>
      </c>
      <c r="I192" s="2" t="inlineStr">
        <is>
          <t>Structural engineer</t>
        </is>
      </c>
      <c r="J192" s="5" t="inlineStr">
        <is>
          <t>Pending screening</t>
        </is>
      </c>
      <c r="K192" s="5" t="inlineStr">
        <is>
          <t>Pending evidence</t>
        </is>
      </c>
      <c r="L192" s="5" t="inlineStr"/>
      <c r="M192" s="5" t="inlineStr"/>
      <c r="N192" s="5" t="inlineStr"/>
      <c r="O192" s="5" t="inlineStr"/>
      <c r="P192" s="5" t="inlineStr"/>
      <c r="Q192" s="5" t="inlineStr"/>
      <c r="R192" s="6" t="n"/>
      <c r="S192" s="5" t="inlineStr"/>
      <c r="T192" s="5" t="inlineStr"/>
      <c r="U192" s="5" t="inlineStr"/>
      <c r="V192" s="5" t="inlineStr"/>
      <c r="W192" s="8">
        <f>IF(J192="Pending screening","Pending screening",IF(J192="Not applicable",IF(AND(Q192&lt;&gt;"",R192&lt;&gt;"",S192&lt;&gt;"",U192&lt;&gt;""),"Not applicable","Pending evidence"),IF(J192&lt;&gt;"Required","Pending evidence",IF(K192="Deviation","Deviation",IF(AND(K192="Compliant",COUNTBLANK(L192:R192)=0,U192&lt;&gt;"",V192&lt;&gt;""),"Compliant","Pending evidence")))))</f>
        <v/>
      </c>
    </row>
    <row r="193" ht="56" customHeight="1">
      <c r="A193" s="2" t="inlineStr">
        <is>
          <t>ST-04</t>
        </is>
      </c>
      <c r="B193" s="2" t="inlineStr">
        <is>
          <t>Structure</t>
        </is>
      </c>
      <c r="C193" s="2" t="inlineStr">
        <is>
          <t>S7</t>
        </is>
      </c>
      <c r="D193" s="2" t="inlineStr">
        <is>
          <t>Wind actions</t>
        </is>
      </c>
      <c r="E193" s="2" t="inlineStr">
        <is>
          <t>Verify wind speed, exposure, return period and dynamic method</t>
        </is>
      </c>
      <c r="F193" s="2" t="inlineStr">
        <is>
          <t>[m/s; years; exposure; kPa]</t>
        </is>
      </c>
      <c r="G193" s="2" t="inlineStr">
        <is>
          <t>R02 AD codes 2013 and adopted references; R17 DBC 2021 where Dubai; exact clause/credit: verify in project adoption register</t>
        </is>
      </c>
      <c r="H193" s="2" t="inlineStr">
        <is>
          <t>Adopted hazard data and calculations; wind tunnel where required</t>
        </is>
      </c>
      <c r="I193" s="2" t="inlineStr">
        <is>
          <t>Structural engineer</t>
        </is>
      </c>
      <c r="J193" s="5" t="inlineStr">
        <is>
          <t>Pending screening</t>
        </is>
      </c>
      <c r="K193" s="5" t="inlineStr">
        <is>
          <t>Pending evidence</t>
        </is>
      </c>
      <c r="L193" s="5" t="inlineStr"/>
      <c r="M193" s="5" t="inlineStr"/>
      <c r="N193" s="5" t="inlineStr"/>
      <c r="O193" s="5" t="inlineStr"/>
      <c r="P193" s="5" t="inlineStr"/>
      <c r="Q193" s="5" t="inlineStr"/>
      <c r="R193" s="6" t="n"/>
      <c r="S193" s="5" t="inlineStr"/>
      <c r="T193" s="5" t="inlineStr"/>
      <c r="U193" s="5" t="inlineStr"/>
      <c r="V193" s="5" t="inlineStr"/>
      <c r="W193" s="8">
        <f>IF(J193="Pending screening","Pending screening",IF(J193="Not applicable",IF(AND(Q193&lt;&gt;"",R193&lt;&gt;"",S193&lt;&gt;"",U193&lt;&gt;""),"Not applicable","Pending evidence"),IF(J193&lt;&gt;"Required","Pending evidence",IF(K193="Deviation","Deviation",IF(AND(K193="Compliant",COUNTBLANK(L193:R193)=0,U193&lt;&gt;"",V193&lt;&gt;""),"Compliant","Pending evidence")))))</f>
        <v/>
      </c>
    </row>
    <row r="194" ht="56" customHeight="1">
      <c r="A194" s="2" t="inlineStr">
        <is>
          <t>ST-05</t>
        </is>
      </c>
      <c r="B194" s="2" t="inlineStr">
        <is>
          <t>Structure</t>
        </is>
      </c>
      <c r="C194" s="2" t="inlineStr">
        <is>
          <t>S2</t>
        </is>
      </c>
      <c r="D194" s="2" t="inlineStr">
        <is>
          <t>Seismic actions</t>
        </is>
      </c>
      <c r="E194" s="2" t="inlineStr">
        <is>
          <t>Verify hazard, site class, importance, ductility and response basis</t>
        </is>
      </c>
      <c r="F194" s="2" t="inlineStr">
        <is>
          <t>[hazard parameters; class; factors]</t>
        </is>
      </c>
      <c r="G194" s="2" t="inlineStr">
        <is>
          <t>R02 AD codes 2013 and adopted references; R17 DBC 2021 where Dubai; exact clause/credit: verify in project adoption register</t>
        </is>
      </c>
      <c r="H194" s="2" t="inlineStr">
        <is>
          <t>Adopted spectrum plus geotechnical/structural review</t>
        </is>
      </c>
      <c r="I194" s="2" t="inlineStr">
        <is>
          <t>Structural engineer</t>
        </is>
      </c>
      <c r="J194" s="5" t="inlineStr">
        <is>
          <t>Pending screening</t>
        </is>
      </c>
      <c r="K194" s="5" t="inlineStr">
        <is>
          <t>Pending evidence</t>
        </is>
      </c>
      <c r="L194" s="5" t="inlineStr"/>
      <c r="M194" s="5" t="inlineStr"/>
      <c r="N194" s="5" t="inlineStr"/>
      <c r="O194" s="5" t="inlineStr"/>
      <c r="P194" s="5" t="inlineStr"/>
      <c r="Q194" s="5" t="inlineStr"/>
      <c r="R194" s="6" t="n"/>
      <c r="S194" s="5" t="inlineStr"/>
      <c r="T194" s="5" t="inlineStr"/>
      <c r="U194" s="5" t="inlineStr"/>
      <c r="V194" s="5" t="inlineStr"/>
      <c r="W194" s="8">
        <f>IF(J194="Pending screening","Pending screening",IF(J194="Not applicable",IF(AND(Q194&lt;&gt;"",R194&lt;&gt;"",S194&lt;&gt;"",U194&lt;&gt;""),"Not applicable","Pending evidence"),IF(J194&lt;&gt;"Required","Pending evidence",IF(K194="Deviation","Deviation",IF(AND(K194="Compliant",COUNTBLANK(L194:R194)=0,U194&lt;&gt;"",V194&lt;&gt;""),"Compliant","Pending evidence")))))</f>
        <v/>
      </c>
    </row>
    <row r="195" ht="56" customHeight="1">
      <c r="A195" s="2" t="inlineStr">
        <is>
          <t>ST-05</t>
        </is>
      </c>
      <c r="B195" s="2" t="inlineStr">
        <is>
          <t>Structure</t>
        </is>
      </c>
      <c r="C195" s="2" t="inlineStr">
        <is>
          <t>S3</t>
        </is>
      </c>
      <c r="D195" s="2" t="inlineStr">
        <is>
          <t>Seismic actions</t>
        </is>
      </c>
      <c r="E195" s="2" t="inlineStr">
        <is>
          <t>Verify hazard, site class, importance, ductility and response basis</t>
        </is>
      </c>
      <c r="F195" s="2" t="inlineStr">
        <is>
          <t>[hazard parameters; class; factors]</t>
        </is>
      </c>
      <c r="G195" s="2" t="inlineStr">
        <is>
          <t>R02 AD codes 2013 and adopted references; R17 DBC 2021 where Dubai; exact clause/credit: verify in project adoption register</t>
        </is>
      </c>
      <c r="H195" s="2" t="inlineStr">
        <is>
          <t>Adopted spectrum plus geotechnical/structural review</t>
        </is>
      </c>
      <c r="I195" s="2" t="inlineStr">
        <is>
          <t>Structural engineer</t>
        </is>
      </c>
      <c r="J195" s="5" t="inlineStr">
        <is>
          <t>Pending screening</t>
        </is>
      </c>
      <c r="K195" s="5" t="inlineStr">
        <is>
          <t>Pending evidence</t>
        </is>
      </c>
      <c r="L195" s="5" t="inlineStr"/>
      <c r="M195" s="5" t="inlineStr"/>
      <c r="N195" s="5" t="inlineStr"/>
      <c r="O195" s="5" t="inlineStr"/>
      <c r="P195" s="5" t="inlineStr"/>
      <c r="Q195" s="5" t="inlineStr"/>
      <c r="R195" s="6" t="n"/>
      <c r="S195" s="5" t="inlineStr"/>
      <c r="T195" s="5" t="inlineStr"/>
      <c r="U195" s="5" t="inlineStr"/>
      <c r="V195" s="5" t="inlineStr"/>
      <c r="W195" s="8">
        <f>IF(J195="Pending screening","Pending screening",IF(J195="Not applicable",IF(AND(Q195&lt;&gt;"",R195&lt;&gt;"",S195&lt;&gt;"",U195&lt;&gt;""),"Not applicable","Pending evidence"),IF(J195&lt;&gt;"Required","Pending evidence",IF(K195="Deviation","Deviation",IF(AND(K195="Compliant",COUNTBLANK(L195:R195)=0,U195&lt;&gt;"",V195&lt;&gt;""),"Compliant","Pending evidence")))))</f>
        <v/>
      </c>
    </row>
    <row r="196" ht="56" customHeight="1">
      <c r="A196" s="2" t="inlineStr">
        <is>
          <t>ST-05</t>
        </is>
      </c>
      <c r="B196" s="2" t="inlineStr">
        <is>
          <t>Structure</t>
        </is>
      </c>
      <c r="C196" s="2" t="inlineStr">
        <is>
          <t>S4</t>
        </is>
      </c>
      <c r="D196" s="2" t="inlineStr">
        <is>
          <t>Seismic actions</t>
        </is>
      </c>
      <c r="E196" s="2" t="inlineStr">
        <is>
          <t>Verify hazard, site class, importance, ductility and response basis</t>
        </is>
      </c>
      <c r="F196" s="2" t="inlineStr">
        <is>
          <t>[hazard parameters; class; factors]</t>
        </is>
      </c>
      <c r="G196" s="2" t="inlineStr">
        <is>
          <t>R02 AD codes 2013 and adopted references; R17 DBC 2021 where Dubai; exact clause/credit: verify in project adoption register</t>
        </is>
      </c>
      <c r="H196" s="2" t="inlineStr">
        <is>
          <t>Adopted spectrum plus geotechnical/structural review</t>
        </is>
      </c>
      <c r="I196" s="2" t="inlineStr">
        <is>
          <t>Structural engineer</t>
        </is>
      </c>
      <c r="J196" s="5" t="inlineStr">
        <is>
          <t>Pending screening</t>
        </is>
      </c>
      <c r="K196" s="5" t="inlineStr">
        <is>
          <t>Pending evidence</t>
        </is>
      </c>
      <c r="L196" s="5" t="inlineStr"/>
      <c r="M196" s="5" t="inlineStr"/>
      <c r="N196" s="5" t="inlineStr"/>
      <c r="O196" s="5" t="inlineStr"/>
      <c r="P196" s="5" t="inlineStr"/>
      <c r="Q196" s="5" t="inlineStr"/>
      <c r="R196" s="6" t="n"/>
      <c r="S196" s="5" t="inlineStr"/>
      <c r="T196" s="5" t="inlineStr"/>
      <c r="U196" s="5" t="inlineStr"/>
      <c r="V196" s="5" t="inlineStr"/>
      <c r="W196" s="8">
        <f>IF(J196="Pending screening","Pending screening",IF(J196="Not applicable",IF(AND(Q196&lt;&gt;"",R196&lt;&gt;"",S196&lt;&gt;"",U196&lt;&gt;""),"Not applicable","Pending evidence"),IF(J196&lt;&gt;"Required","Pending evidence",IF(K196="Deviation","Deviation",IF(AND(K196="Compliant",COUNTBLANK(L196:R196)=0,U196&lt;&gt;"",V196&lt;&gt;""),"Compliant","Pending evidence")))))</f>
        <v/>
      </c>
    </row>
    <row r="197" ht="56" customHeight="1">
      <c r="A197" s="2" t="inlineStr">
        <is>
          <t>ST-05</t>
        </is>
      </c>
      <c r="B197" s="2" t="inlineStr">
        <is>
          <t>Structure</t>
        </is>
      </c>
      <c r="C197" s="2" t="inlineStr">
        <is>
          <t>S5</t>
        </is>
      </c>
      <c r="D197" s="2" t="inlineStr">
        <is>
          <t>Seismic actions</t>
        </is>
      </c>
      <c r="E197" s="2" t="inlineStr">
        <is>
          <t>Verify hazard, site class, importance, ductility and response basis</t>
        </is>
      </c>
      <c r="F197" s="2" t="inlineStr">
        <is>
          <t>[hazard parameters; class; factors]</t>
        </is>
      </c>
      <c r="G197" s="2" t="inlineStr">
        <is>
          <t>R02 AD codes 2013 and adopted references; R17 DBC 2021 where Dubai; exact clause/credit: verify in project adoption register</t>
        </is>
      </c>
      <c r="H197" s="2" t="inlineStr">
        <is>
          <t>Adopted spectrum plus geotechnical/structural review</t>
        </is>
      </c>
      <c r="I197" s="2" t="inlineStr">
        <is>
          <t>Structural engineer</t>
        </is>
      </c>
      <c r="J197" s="5" t="inlineStr">
        <is>
          <t>Pending screening</t>
        </is>
      </c>
      <c r="K197" s="5" t="inlineStr">
        <is>
          <t>Pending evidence</t>
        </is>
      </c>
      <c r="L197" s="5" t="inlineStr"/>
      <c r="M197" s="5" t="inlineStr"/>
      <c r="N197" s="5" t="inlineStr"/>
      <c r="O197" s="5" t="inlineStr"/>
      <c r="P197" s="5" t="inlineStr"/>
      <c r="Q197" s="5" t="inlineStr"/>
      <c r="R197" s="6" t="n"/>
      <c r="S197" s="5" t="inlineStr"/>
      <c r="T197" s="5" t="inlineStr"/>
      <c r="U197" s="5" t="inlineStr"/>
      <c r="V197" s="5" t="inlineStr"/>
      <c r="W197" s="8">
        <f>IF(J197="Pending screening","Pending screening",IF(J197="Not applicable",IF(AND(Q197&lt;&gt;"",R197&lt;&gt;"",S197&lt;&gt;"",U197&lt;&gt;""),"Not applicable","Pending evidence"),IF(J197&lt;&gt;"Required","Pending evidence",IF(K197="Deviation","Deviation",IF(AND(K197="Compliant",COUNTBLANK(L197:R197)=0,U197&lt;&gt;"",V197&lt;&gt;""),"Compliant","Pending evidence")))))</f>
        <v/>
      </c>
    </row>
    <row r="198" ht="56" customHeight="1">
      <c r="A198" s="2" t="inlineStr">
        <is>
          <t>ST-05</t>
        </is>
      </c>
      <c r="B198" s="2" t="inlineStr">
        <is>
          <t>Structure</t>
        </is>
      </c>
      <c r="C198" s="2" t="inlineStr">
        <is>
          <t>S6</t>
        </is>
      </c>
      <c r="D198" s="2" t="inlineStr">
        <is>
          <t>Seismic actions</t>
        </is>
      </c>
      <c r="E198" s="2" t="inlineStr">
        <is>
          <t>Verify hazard, site class, importance, ductility and response basis</t>
        </is>
      </c>
      <c r="F198" s="2" t="inlineStr">
        <is>
          <t>[hazard parameters; class; factors]</t>
        </is>
      </c>
      <c r="G198" s="2" t="inlineStr">
        <is>
          <t>R02 AD codes 2013 and adopted references; R17 DBC 2021 where Dubai; exact clause/credit: verify in project adoption register</t>
        </is>
      </c>
      <c r="H198" s="2" t="inlineStr">
        <is>
          <t>Adopted spectrum plus geotechnical/structural review</t>
        </is>
      </c>
      <c r="I198" s="2" t="inlineStr">
        <is>
          <t>Structural engineer</t>
        </is>
      </c>
      <c r="J198" s="5" t="inlineStr">
        <is>
          <t>Pending screening</t>
        </is>
      </c>
      <c r="K198" s="5" t="inlineStr">
        <is>
          <t>Pending evidence</t>
        </is>
      </c>
      <c r="L198" s="5" t="inlineStr"/>
      <c r="M198" s="5" t="inlineStr"/>
      <c r="N198" s="5" t="inlineStr"/>
      <c r="O198" s="5" t="inlineStr"/>
      <c r="P198" s="5" t="inlineStr"/>
      <c r="Q198" s="5" t="inlineStr"/>
      <c r="R198" s="6" t="n"/>
      <c r="S198" s="5" t="inlineStr"/>
      <c r="T198" s="5" t="inlineStr"/>
      <c r="U198" s="5" t="inlineStr"/>
      <c r="V198" s="5" t="inlineStr"/>
      <c r="W198" s="8">
        <f>IF(J198="Pending screening","Pending screening",IF(J198="Not applicable",IF(AND(Q198&lt;&gt;"",R198&lt;&gt;"",S198&lt;&gt;"",U198&lt;&gt;""),"Not applicable","Pending evidence"),IF(J198&lt;&gt;"Required","Pending evidence",IF(K198="Deviation","Deviation",IF(AND(K198="Compliant",COUNTBLANK(L198:R198)=0,U198&lt;&gt;"",V198&lt;&gt;""),"Compliant","Pending evidence")))))</f>
        <v/>
      </c>
    </row>
    <row r="199" ht="56" customHeight="1">
      <c r="A199" s="2" t="inlineStr">
        <is>
          <t>ST-05</t>
        </is>
      </c>
      <c r="B199" s="2" t="inlineStr">
        <is>
          <t>Structure</t>
        </is>
      </c>
      <c r="C199" s="2" t="inlineStr">
        <is>
          <t>S7</t>
        </is>
      </c>
      <c r="D199" s="2" t="inlineStr">
        <is>
          <t>Seismic actions</t>
        </is>
      </c>
      <c r="E199" s="2" t="inlineStr">
        <is>
          <t>Verify hazard, site class, importance, ductility and response basis</t>
        </is>
      </c>
      <c r="F199" s="2" t="inlineStr">
        <is>
          <t>[hazard parameters; class; factors]</t>
        </is>
      </c>
      <c r="G199" s="2" t="inlineStr">
        <is>
          <t>R02 AD codes 2013 and adopted references; R17 DBC 2021 where Dubai; exact clause/credit: verify in project adoption register</t>
        </is>
      </c>
      <c r="H199" s="2" t="inlineStr">
        <is>
          <t>Adopted spectrum plus geotechnical/structural review</t>
        </is>
      </c>
      <c r="I199" s="2" t="inlineStr">
        <is>
          <t>Structural engineer</t>
        </is>
      </c>
      <c r="J199" s="5" t="inlineStr">
        <is>
          <t>Pending screening</t>
        </is>
      </c>
      <c r="K199" s="5" t="inlineStr">
        <is>
          <t>Pending evidence</t>
        </is>
      </c>
      <c r="L199" s="5" t="inlineStr"/>
      <c r="M199" s="5" t="inlineStr"/>
      <c r="N199" s="5" t="inlineStr"/>
      <c r="O199" s="5" t="inlineStr"/>
      <c r="P199" s="5" t="inlineStr"/>
      <c r="Q199" s="5" t="inlineStr"/>
      <c r="R199" s="6" t="n"/>
      <c r="S199" s="5" t="inlineStr"/>
      <c r="T199" s="5" t="inlineStr"/>
      <c r="U199" s="5" t="inlineStr"/>
      <c r="V199" s="5" t="inlineStr"/>
      <c r="W199" s="8">
        <f>IF(J199="Pending screening","Pending screening",IF(J199="Not applicable",IF(AND(Q199&lt;&gt;"",R199&lt;&gt;"",S199&lt;&gt;"",U199&lt;&gt;""),"Not applicable","Pending evidence"),IF(J199&lt;&gt;"Required","Pending evidence",IF(K199="Deviation","Deviation",IF(AND(K199="Compliant",COUNTBLANK(L199:R199)=0,U199&lt;&gt;"",V199&lt;&gt;""),"Compliant","Pending evidence")))))</f>
        <v/>
      </c>
    </row>
    <row r="200" ht="56" customHeight="1">
      <c r="A200" s="2" t="inlineStr">
        <is>
          <t>ST-06</t>
        </is>
      </c>
      <c r="B200" s="2" t="inlineStr">
        <is>
          <t>Structure</t>
        </is>
      </c>
      <c r="C200" s="2" t="inlineStr">
        <is>
          <t>S2</t>
        </is>
      </c>
      <c r="D200" s="2" t="inlineStr">
        <is>
          <t>Combinations and stability</t>
        </is>
      </c>
      <c r="E200" s="2" t="inlineStr">
        <is>
          <t>Check combinations, load path, uplift, overturning and accidental cases</t>
        </is>
      </c>
      <c r="F200" s="2" t="inlineStr">
        <is>
          <t>[combination IDs; utilisation]</t>
        </is>
      </c>
      <c r="G200" s="2" t="inlineStr">
        <is>
          <t>R02 AD codes 2013 and adopted references; R17 DBC 2021 where Dubai; exact clause/credit: verify in project adoption register</t>
        </is>
      </c>
      <c r="H200" s="2" t="inlineStr">
        <is>
          <t>Independent model/input/units and calculation review</t>
        </is>
      </c>
      <c r="I200" s="2" t="inlineStr">
        <is>
          <t>Structural engineer</t>
        </is>
      </c>
      <c r="J200" s="5" t="inlineStr">
        <is>
          <t>Pending screening</t>
        </is>
      </c>
      <c r="K200" s="5" t="inlineStr">
        <is>
          <t>Pending evidence</t>
        </is>
      </c>
      <c r="L200" s="5" t="inlineStr"/>
      <c r="M200" s="5" t="inlineStr"/>
      <c r="N200" s="5" t="inlineStr"/>
      <c r="O200" s="5" t="inlineStr"/>
      <c r="P200" s="5" t="inlineStr"/>
      <c r="Q200" s="5" t="inlineStr"/>
      <c r="R200" s="6" t="n"/>
      <c r="S200" s="5" t="inlineStr"/>
      <c r="T200" s="5" t="inlineStr"/>
      <c r="U200" s="5" t="inlineStr"/>
      <c r="V200" s="5" t="inlineStr"/>
      <c r="W200" s="8">
        <f>IF(J200="Pending screening","Pending screening",IF(J200="Not applicable",IF(AND(Q200&lt;&gt;"",R200&lt;&gt;"",S200&lt;&gt;"",U200&lt;&gt;""),"Not applicable","Pending evidence"),IF(J200&lt;&gt;"Required","Pending evidence",IF(K200="Deviation","Deviation",IF(AND(K200="Compliant",COUNTBLANK(L200:R200)=0,U200&lt;&gt;"",V200&lt;&gt;""),"Compliant","Pending evidence")))))</f>
        <v/>
      </c>
    </row>
    <row r="201" ht="56" customHeight="1">
      <c r="A201" s="2" t="inlineStr">
        <is>
          <t>ST-06</t>
        </is>
      </c>
      <c r="B201" s="2" t="inlineStr">
        <is>
          <t>Structure</t>
        </is>
      </c>
      <c r="C201" s="2" t="inlineStr">
        <is>
          <t>S3</t>
        </is>
      </c>
      <c r="D201" s="2" t="inlineStr">
        <is>
          <t>Combinations and stability</t>
        </is>
      </c>
      <c r="E201" s="2" t="inlineStr">
        <is>
          <t>Check combinations, load path, uplift, overturning and accidental cases</t>
        </is>
      </c>
      <c r="F201" s="2" t="inlineStr">
        <is>
          <t>[combination IDs; utilisation]</t>
        </is>
      </c>
      <c r="G201" s="2" t="inlineStr">
        <is>
          <t>R02 AD codes 2013 and adopted references; R17 DBC 2021 where Dubai; exact clause/credit: verify in project adoption register</t>
        </is>
      </c>
      <c r="H201" s="2" t="inlineStr">
        <is>
          <t>Independent model/input/units and calculation review</t>
        </is>
      </c>
      <c r="I201" s="2" t="inlineStr">
        <is>
          <t>Structural engineer</t>
        </is>
      </c>
      <c r="J201" s="5" t="inlineStr">
        <is>
          <t>Pending screening</t>
        </is>
      </c>
      <c r="K201" s="5" t="inlineStr">
        <is>
          <t>Pending evidence</t>
        </is>
      </c>
      <c r="L201" s="5" t="inlineStr"/>
      <c r="M201" s="5" t="inlineStr"/>
      <c r="N201" s="5" t="inlineStr"/>
      <c r="O201" s="5" t="inlineStr"/>
      <c r="P201" s="5" t="inlineStr"/>
      <c r="Q201" s="5" t="inlineStr"/>
      <c r="R201" s="6" t="n"/>
      <c r="S201" s="5" t="inlineStr"/>
      <c r="T201" s="5" t="inlineStr"/>
      <c r="U201" s="5" t="inlineStr"/>
      <c r="V201" s="5" t="inlineStr"/>
      <c r="W201" s="8">
        <f>IF(J201="Pending screening","Pending screening",IF(J201="Not applicable",IF(AND(Q201&lt;&gt;"",R201&lt;&gt;"",S201&lt;&gt;"",U201&lt;&gt;""),"Not applicable","Pending evidence"),IF(J201&lt;&gt;"Required","Pending evidence",IF(K201="Deviation","Deviation",IF(AND(K201="Compliant",COUNTBLANK(L201:R201)=0,U201&lt;&gt;"",V201&lt;&gt;""),"Compliant","Pending evidence")))))</f>
        <v/>
      </c>
    </row>
    <row r="202" ht="56" customHeight="1">
      <c r="A202" s="2" t="inlineStr">
        <is>
          <t>ST-06</t>
        </is>
      </c>
      <c r="B202" s="2" t="inlineStr">
        <is>
          <t>Structure</t>
        </is>
      </c>
      <c r="C202" s="2" t="inlineStr">
        <is>
          <t>S4</t>
        </is>
      </c>
      <c r="D202" s="2" t="inlineStr">
        <is>
          <t>Combinations and stability</t>
        </is>
      </c>
      <c r="E202" s="2" t="inlineStr">
        <is>
          <t>Check combinations, load path, uplift, overturning and accidental cases</t>
        </is>
      </c>
      <c r="F202" s="2" t="inlineStr">
        <is>
          <t>[combination IDs; utilisation]</t>
        </is>
      </c>
      <c r="G202" s="2" t="inlineStr">
        <is>
          <t>R02 AD codes 2013 and adopted references; R17 DBC 2021 where Dubai; exact clause/credit: verify in project adoption register</t>
        </is>
      </c>
      <c r="H202" s="2" t="inlineStr">
        <is>
          <t>Independent model/input/units and calculation review</t>
        </is>
      </c>
      <c r="I202" s="2" t="inlineStr">
        <is>
          <t>Structural engineer</t>
        </is>
      </c>
      <c r="J202" s="5" t="inlineStr">
        <is>
          <t>Pending screening</t>
        </is>
      </c>
      <c r="K202" s="5" t="inlineStr">
        <is>
          <t>Pending evidence</t>
        </is>
      </c>
      <c r="L202" s="5" t="inlineStr"/>
      <c r="M202" s="5" t="inlineStr"/>
      <c r="N202" s="5" t="inlineStr"/>
      <c r="O202" s="5" t="inlineStr"/>
      <c r="P202" s="5" t="inlineStr"/>
      <c r="Q202" s="5" t="inlineStr"/>
      <c r="R202" s="6" t="n"/>
      <c r="S202" s="5" t="inlineStr"/>
      <c r="T202" s="5" t="inlineStr"/>
      <c r="U202" s="5" t="inlineStr"/>
      <c r="V202" s="5" t="inlineStr"/>
      <c r="W202" s="8">
        <f>IF(J202="Pending screening","Pending screening",IF(J202="Not applicable",IF(AND(Q202&lt;&gt;"",R202&lt;&gt;"",S202&lt;&gt;"",U202&lt;&gt;""),"Not applicable","Pending evidence"),IF(J202&lt;&gt;"Required","Pending evidence",IF(K202="Deviation","Deviation",IF(AND(K202="Compliant",COUNTBLANK(L202:R202)=0,U202&lt;&gt;"",V202&lt;&gt;""),"Compliant","Pending evidence")))))</f>
        <v/>
      </c>
    </row>
    <row r="203" ht="56" customHeight="1">
      <c r="A203" s="2" t="inlineStr">
        <is>
          <t>ST-06</t>
        </is>
      </c>
      <c r="B203" s="2" t="inlineStr">
        <is>
          <t>Structure</t>
        </is>
      </c>
      <c r="C203" s="2" t="inlineStr">
        <is>
          <t>S5</t>
        </is>
      </c>
      <c r="D203" s="2" t="inlineStr">
        <is>
          <t>Combinations and stability</t>
        </is>
      </c>
      <c r="E203" s="2" t="inlineStr">
        <is>
          <t>Check combinations, load path, uplift, overturning and accidental cases</t>
        </is>
      </c>
      <c r="F203" s="2" t="inlineStr">
        <is>
          <t>[combination IDs; utilisation]</t>
        </is>
      </c>
      <c r="G203" s="2" t="inlineStr">
        <is>
          <t>R02 AD codes 2013 and adopted references; R17 DBC 2021 where Dubai; exact clause/credit: verify in project adoption register</t>
        </is>
      </c>
      <c r="H203" s="2" t="inlineStr">
        <is>
          <t>Independent model/input/units and calculation review</t>
        </is>
      </c>
      <c r="I203" s="2" t="inlineStr">
        <is>
          <t>Structural engineer</t>
        </is>
      </c>
      <c r="J203" s="5" t="inlineStr">
        <is>
          <t>Pending screening</t>
        </is>
      </c>
      <c r="K203" s="5" t="inlineStr">
        <is>
          <t>Pending evidence</t>
        </is>
      </c>
      <c r="L203" s="5" t="inlineStr"/>
      <c r="M203" s="5" t="inlineStr"/>
      <c r="N203" s="5" t="inlineStr"/>
      <c r="O203" s="5" t="inlineStr"/>
      <c r="P203" s="5" t="inlineStr"/>
      <c r="Q203" s="5" t="inlineStr"/>
      <c r="R203" s="6" t="n"/>
      <c r="S203" s="5" t="inlineStr"/>
      <c r="T203" s="5" t="inlineStr"/>
      <c r="U203" s="5" t="inlineStr"/>
      <c r="V203" s="5" t="inlineStr"/>
      <c r="W203" s="8">
        <f>IF(J203="Pending screening","Pending screening",IF(J203="Not applicable",IF(AND(Q203&lt;&gt;"",R203&lt;&gt;"",S203&lt;&gt;"",U203&lt;&gt;""),"Not applicable","Pending evidence"),IF(J203&lt;&gt;"Required","Pending evidence",IF(K203="Deviation","Deviation",IF(AND(K203="Compliant",COUNTBLANK(L203:R203)=0,U203&lt;&gt;"",V203&lt;&gt;""),"Compliant","Pending evidence")))))</f>
        <v/>
      </c>
    </row>
    <row r="204" ht="56" customHeight="1">
      <c r="A204" s="2" t="inlineStr">
        <is>
          <t>ST-06</t>
        </is>
      </c>
      <c r="B204" s="2" t="inlineStr">
        <is>
          <t>Structure</t>
        </is>
      </c>
      <c r="C204" s="2" t="inlineStr">
        <is>
          <t>S6</t>
        </is>
      </c>
      <c r="D204" s="2" t="inlineStr">
        <is>
          <t>Combinations and stability</t>
        </is>
      </c>
      <c r="E204" s="2" t="inlineStr">
        <is>
          <t>Check combinations, load path, uplift, overturning and accidental cases</t>
        </is>
      </c>
      <c r="F204" s="2" t="inlineStr">
        <is>
          <t>[combination IDs; utilisation]</t>
        </is>
      </c>
      <c r="G204" s="2" t="inlineStr">
        <is>
          <t>R02 AD codes 2013 and adopted references; R17 DBC 2021 where Dubai; exact clause/credit: verify in project adoption register</t>
        </is>
      </c>
      <c r="H204" s="2" t="inlineStr">
        <is>
          <t>Independent model/input/units and calculation review</t>
        </is>
      </c>
      <c r="I204" s="2" t="inlineStr">
        <is>
          <t>Structural engineer</t>
        </is>
      </c>
      <c r="J204" s="5" t="inlineStr">
        <is>
          <t>Pending screening</t>
        </is>
      </c>
      <c r="K204" s="5" t="inlineStr">
        <is>
          <t>Pending evidence</t>
        </is>
      </c>
      <c r="L204" s="5" t="inlineStr"/>
      <c r="M204" s="5" t="inlineStr"/>
      <c r="N204" s="5" t="inlineStr"/>
      <c r="O204" s="5" t="inlineStr"/>
      <c r="P204" s="5" t="inlineStr"/>
      <c r="Q204" s="5" t="inlineStr"/>
      <c r="R204" s="6" t="n"/>
      <c r="S204" s="5" t="inlineStr"/>
      <c r="T204" s="5" t="inlineStr"/>
      <c r="U204" s="5" t="inlineStr"/>
      <c r="V204" s="5" t="inlineStr"/>
      <c r="W204" s="8">
        <f>IF(J204="Pending screening","Pending screening",IF(J204="Not applicable",IF(AND(Q204&lt;&gt;"",R204&lt;&gt;"",S204&lt;&gt;"",U204&lt;&gt;""),"Not applicable","Pending evidence"),IF(J204&lt;&gt;"Required","Pending evidence",IF(K204="Deviation","Deviation",IF(AND(K204="Compliant",COUNTBLANK(L204:R204)=0,U204&lt;&gt;"",V204&lt;&gt;""),"Compliant","Pending evidence")))))</f>
        <v/>
      </c>
    </row>
    <row r="205" ht="56" customHeight="1">
      <c r="A205" s="2" t="inlineStr">
        <is>
          <t>ST-06</t>
        </is>
      </c>
      <c r="B205" s="2" t="inlineStr">
        <is>
          <t>Structure</t>
        </is>
      </c>
      <c r="C205" s="2" t="inlineStr">
        <is>
          <t>S7</t>
        </is>
      </c>
      <c r="D205" s="2" t="inlineStr">
        <is>
          <t>Combinations and stability</t>
        </is>
      </c>
      <c r="E205" s="2" t="inlineStr">
        <is>
          <t>Check combinations, load path, uplift, overturning and accidental cases</t>
        </is>
      </c>
      <c r="F205" s="2" t="inlineStr">
        <is>
          <t>[combination IDs; utilisation]</t>
        </is>
      </c>
      <c r="G205" s="2" t="inlineStr">
        <is>
          <t>R02 AD codes 2013 and adopted references; R17 DBC 2021 where Dubai; exact clause/credit: verify in project adoption register</t>
        </is>
      </c>
      <c r="H205" s="2" t="inlineStr">
        <is>
          <t>Independent model/input/units and calculation review</t>
        </is>
      </c>
      <c r="I205" s="2" t="inlineStr">
        <is>
          <t>Structural engineer</t>
        </is>
      </c>
      <c r="J205" s="5" t="inlineStr">
        <is>
          <t>Pending screening</t>
        </is>
      </c>
      <c r="K205" s="5" t="inlineStr">
        <is>
          <t>Pending evidence</t>
        </is>
      </c>
      <c r="L205" s="5" t="inlineStr"/>
      <c r="M205" s="5" t="inlineStr"/>
      <c r="N205" s="5" t="inlineStr"/>
      <c r="O205" s="5" t="inlineStr"/>
      <c r="P205" s="5" t="inlineStr"/>
      <c r="Q205" s="5" t="inlineStr"/>
      <c r="R205" s="6" t="n"/>
      <c r="S205" s="5" t="inlineStr"/>
      <c r="T205" s="5" t="inlineStr"/>
      <c r="U205" s="5" t="inlineStr"/>
      <c r="V205" s="5" t="inlineStr"/>
      <c r="W205" s="8">
        <f>IF(J205="Pending screening","Pending screening",IF(J205="Not applicable",IF(AND(Q205&lt;&gt;"",R205&lt;&gt;"",S205&lt;&gt;"",U205&lt;&gt;""),"Not applicable","Pending evidence"),IF(J205&lt;&gt;"Required","Pending evidence",IF(K205="Deviation","Deviation",IF(AND(K205="Compliant",COUNTBLANK(L205:R205)=0,U205&lt;&gt;"",V205&lt;&gt;""),"Compliant","Pending evidence")))))</f>
        <v/>
      </c>
    </row>
    <row r="206" ht="56" customHeight="1">
      <c r="A206" s="2" t="inlineStr">
        <is>
          <t>ST-07</t>
        </is>
      </c>
      <c r="B206" s="2" t="inlineStr">
        <is>
          <t>Structure</t>
        </is>
      </c>
      <c r="C206" s="2" t="inlineStr">
        <is>
          <t>S2</t>
        </is>
      </c>
      <c r="D206" s="2" t="inlineStr">
        <is>
          <t>Materials and strengths</t>
        </is>
      </c>
      <c r="E206" s="2" t="inlineStr">
        <is>
          <t>Specify concrete, rebar, steel/connection grades for exposure/use</t>
        </is>
      </c>
      <c r="F206" s="2" t="inlineStr">
        <is>
          <t>[MPa; grades; standard editions]</t>
        </is>
      </c>
      <c r="G206" s="2" t="inlineStr">
        <is>
          <t>R02 AD codes 2013 and adopted references; R17 DBC 2021 where Dubai; exact clause/credit: verify in project adoption register</t>
        </is>
      </c>
      <c r="H206" s="2" t="inlineStr">
        <is>
          <t>Design/material schedules, specifications and certification/test plan</t>
        </is>
      </c>
      <c r="I206" s="2" t="inlineStr">
        <is>
          <t>Structural engineer</t>
        </is>
      </c>
      <c r="J206" s="5" t="inlineStr">
        <is>
          <t>Pending screening</t>
        </is>
      </c>
      <c r="K206" s="5" t="inlineStr">
        <is>
          <t>Pending evidence</t>
        </is>
      </c>
      <c r="L206" s="5" t="inlineStr"/>
      <c r="M206" s="5" t="inlineStr"/>
      <c r="N206" s="5" t="inlineStr"/>
      <c r="O206" s="5" t="inlineStr"/>
      <c r="P206" s="5" t="inlineStr"/>
      <c r="Q206" s="5" t="inlineStr"/>
      <c r="R206" s="6" t="n"/>
      <c r="S206" s="5" t="inlineStr"/>
      <c r="T206" s="5" t="inlineStr"/>
      <c r="U206" s="5" t="inlineStr"/>
      <c r="V206" s="5" t="inlineStr"/>
      <c r="W206" s="8">
        <f>IF(J206="Pending screening","Pending screening",IF(J206="Not applicable",IF(AND(Q206&lt;&gt;"",R206&lt;&gt;"",S206&lt;&gt;"",U206&lt;&gt;""),"Not applicable","Pending evidence"),IF(J206&lt;&gt;"Required","Pending evidence",IF(K206="Deviation","Deviation",IF(AND(K206="Compliant",COUNTBLANK(L206:R206)=0,U206&lt;&gt;"",V206&lt;&gt;""),"Compliant","Pending evidence")))))</f>
        <v/>
      </c>
    </row>
    <row r="207" ht="56" customHeight="1">
      <c r="A207" s="2" t="inlineStr">
        <is>
          <t>ST-07</t>
        </is>
      </c>
      <c r="B207" s="2" t="inlineStr">
        <is>
          <t>Structure</t>
        </is>
      </c>
      <c r="C207" s="2" t="inlineStr">
        <is>
          <t>S3</t>
        </is>
      </c>
      <c r="D207" s="2" t="inlineStr">
        <is>
          <t>Materials and strengths</t>
        </is>
      </c>
      <c r="E207" s="2" t="inlineStr">
        <is>
          <t>Specify concrete, rebar, steel/connection grades for exposure/use</t>
        </is>
      </c>
      <c r="F207" s="2" t="inlineStr">
        <is>
          <t>[MPa; grades; standard editions]</t>
        </is>
      </c>
      <c r="G207" s="2" t="inlineStr">
        <is>
          <t>R02 AD codes 2013 and adopted references; R17 DBC 2021 where Dubai; exact clause/credit: verify in project adoption register</t>
        </is>
      </c>
      <c r="H207" s="2" t="inlineStr">
        <is>
          <t>Design/material schedules, specifications and certification/test plan</t>
        </is>
      </c>
      <c r="I207" s="2" t="inlineStr">
        <is>
          <t>Structural engineer</t>
        </is>
      </c>
      <c r="J207" s="5" t="inlineStr">
        <is>
          <t>Pending screening</t>
        </is>
      </c>
      <c r="K207" s="5" t="inlineStr">
        <is>
          <t>Pending evidence</t>
        </is>
      </c>
      <c r="L207" s="5" t="inlineStr"/>
      <c r="M207" s="5" t="inlineStr"/>
      <c r="N207" s="5" t="inlineStr"/>
      <c r="O207" s="5" t="inlineStr"/>
      <c r="P207" s="5" t="inlineStr"/>
      <c r="Q207" s="5" t="inlineStr"/>
      <c r="R207" s="6" t="n"/>
      <c r="S207" s="5" t="inlineStr"/>
      <c r="T207" s="5" t="inlineStr"/>
      <c r="U207" s="5" t="inlineStr"/>
      <c r="V207" s="5" t="inlineStr"/>
      <c r="W207" s="8">
        <f>IF(J207="Pending screening","Pending screening",IF(J207="Not applicable",IF(AND(Q207&lt;&gt;"",R207&lt;&gt;"",S207&lt;&gt;"",U207&lt;&gt;""),"Not applicable","Pending evidence"),IF(J207&lt;&gt;"Required","Pending evidence",IF(K207="Deviation","Deviation",IF(AND(K207="Compliant",COUNTBLANK(L207:R207)=0,U207&lt;&gt;"",V207&lt;&gt;""),"Compliant","Pending evidence")))))</f>
        <v/>
      </c>
    </row>
    <row r="208" ht="56" customHeight="1">
      <c r="A208" s="2" t="inlineStr">
        <is>
          <t>ST-07</t>
        </is>
      </c>
      <c r="B208" s="2" t="inlineStr">
        <is>
          <t>Structure</t>
        </is>
      </c>
      <c r="C208" s="2" t="inlineStr">
        <is>
          <t>S4</t>
        </is>
      </c>
      <c r="D208" s="2" t="inlineStr">
        <is>
          <t>Materials and strengths</t>
        </is>
      </c>
      <c r="E208" s="2" t="inlineStr">
        <is>
          <t>Specify concrete, rebar, steel/connection grades for exposure/use</t>
        </is>
      </c>
      <c r="F208" s="2" t="inlineStr">
        <is>
          <t>[MPa; grades; standard editions]</t>
        </is>
      </c>
      <c r="G208" s="2" t="inlineStr">
        <is>
          <t>R02 AD codes 2013 and adopted references; R17 DBC 2021 where Dubai; exact clause/credit: verify in project adoption register</t>
        </is>
      </c>
      <c r="H208" s="2" t="inlineStr">
        <is>
          <t>Design/material schedules, specifications and certification/test plan</t>
        </is>
      </c>
      <c r="I208" s="2" t="inlineStr">
        <is>
          <t>Structural engineer</t>
        </is>
      </c>
      <c r="J208" s="5" t="inlineStr">
        <is>
          <t>Pending screening</t>
        </is>
      </c>
      <c r="K208" s="5" t="inlineStr">
        <is>
          <t>Pending evidence</t>
        </is>
      </c>
      <c r="L208" s="5" t="inlineStr"/>
      <c r="M208" s="5" t="inlineStr"/>
      <c r="N208" s="5" t="inlineStr"/>
      <c r="O208" s="5" t="inlineStr"/>
      <c r="P208" s="5" t="inlineStr"/>
      <c r="Q208" s="5" t="inlineStr"/>
      <c r="R208" s="6" t="n"/>
      <c r="S208" s="5" t="inlineStr"/>
      <c r="T208" s="5" t="inlineStr"/>
      <c r="U208" s="5" t="inlineStr"/>
      <c r="V208" s="5" t="inlineStr"/>
      <c r="W208" s="8">
        <f>IF(J208="Pending screening","Pending screening",IF(J208="Not applicable",IF(AND(Q208&lt;&gt;"",R208&lt;&gt;"",S208&lt;&gt;"",U208&lt;&gt;""),"Not applicable","Pending evidence"),IF(J208&lt;&gt;"Required","Pending evidence",IF(K208="Deviation","Deviation",IF(AND(K208="Compliant",COUNTBLANK(L208:R208)=0,U208&lt;&gt;"",V208&lt;&gt;""),"Compliant","Pending evidence")))))</f>
        <v/>
      </c>
    </row>
    <row r="209" ht="56" customHeight="1">
      <c r="A209" s="2" t="inlineStr">
        <is>
          <t>ST-07</t>
        </is>
      </c>
      <c r="B209" s="2" t="inlineStr">
        <is>
          <t>Structure</t>
        </is>
      </c>
      <c r="C209" s="2" t="inlineStr">
        <is>
          <t>S5</t>
        </is>
      </c>
      <c r="D209" s="2" t="inlineStr">
        <is>
          <t>Materials and strengths</t>
        </is>
      </c>
      <c r="E209" s="2" t="inlineStr">
        <is>
          <t>Specify concrete, rebar, steel/connection grades for exposure/use</t>
        </is>
      </c>
      <c r="F209" s="2" t="inlineStr">
        <is>
          <t>[MPa; grades; standard editions]</t>
        </is>
      </c>
      <c r="G209" s="2" t="inlineStr">
        <is>
          <t>R02 AD codes 2013 and adopted references; R17 DBC 2021 where Dubai; exact clause/credit: verify in project adoption register</t>
        </is>
      </c>
      <c r="H209" s="2" t="inlineStr">
        <is>
          <t>Design/material schedules, specifications and certification/test plan</t>
        </is>
      </c>
      <c r="I209" s="2" t="inlineStr">
        <is>
          <t>Structural engineer</t>
        </is>
      </c>
      <c r="J209" s="5" t="inlineStr">
        <is>
          <t>Pending screening</t>
        </is>
      </c>
      <c r="K209" s="5" t="inlineStr">
        <is>
          <t>Pending evidence</t>
        </is>
      </c>
      <c r="L209" s="5" t="inlineStr"/>
      <c r="M209" s="5" t="inlineStr"/>
      <c r="N209" s="5" t="inlineStr"/>
      <c r="O209" s="5" t="inlineStr"/>
      <c r="P209" s="5" t="inlineStr"/>
      <c r="Q209" s="5" t="inlineStr"/>
      <c r="R209" s="6" t="n"/>
      <c r="S209" s="5" t="inlineStr"/>
      <c r="T209" s="5" t="inlineStr"/>
      <c r="U209" s="5" t="inlineStr"/>
      <c r="V209" s="5" t="inlineStr"/>
      <c r="W209" s="8">
        <f>IF(J209="Pending screening","Pending screening",IF(J209="Not applicable",IF(AND(Q209&lt;&gt;"",R209&lt;&gt;"",S209&lt;&gt;"",U209&lt;&gt;""),"Not applicable","Pending evidence"),IF(J209&lt;&gt;"Required","Pending evidence",IF(K209="Deviation","Deviation",IF(AND(K209="Compliant",COUNTBLANK(L209:R209)=0,U209&lt;&gt;"",V209&lt;&gt;""),"Compliant","Pending evidence")))))</f>
        <v/>
      </c>
    </row>
    <row r="210" ht="56" customHeight="1">
      <c r="A210" s="2" t="inlineStr">
        <is>
          <t>ST-07</t>
        </is>
      </c>
      <c r="B210" s="2" t="inlineStr">
        <is>
          <t>Structure</t>
        </is>
      </c>
      <c r="C210" s="2" t="inlineStr">
        <is>
          <t>S6</t>
        </is>
      </c>
      <c r="D210" s="2" t="inlineStr">
        <is>
          <t>Materials and strengths</t>
        </is>
      </c>
      <c r="E210" s="2" t="inlineStr">
        <is>
          <t>Specify concrete, rebar, steel/connection grades for exposure/use</t>
        </is>
      </c>
      <c r="F210" s="2" t="inlineStr">
        <is>
          <t>[MPa; grades; standard editions]</t>
        </is>
      </c>
      <c r="G210" s="2" t="inlineStr">
        <is>
          <t>R02 AD codes 2013 and adopted references; R17 DBC 2021 where Dubai; exact clause/credit: verify in project adoption register</t>
        </is>
      </c>
      <c r="H210" s="2" t="inlineStr">
        <is>
          <t>Design/material schedules, specifications and certification/test plan</t>
        </is>
      </c>
      <c r="I210" s="2" t="inlineStr">
        <is>
          <t>Structural engineer</t>
        </is>
      </c>
      <c r="J210" s="5" t="inlineStr">
        <is>
          <t>Pending screening</t>
        </is>
      </c>
      <c r="K210" s="5" t="inlineStr">
        <is>
          <t>Pending evidence</t>
        </is>
      </c>
      <c r="L210" s="5" t="inlineStr"/>
      <c r="M210" s="5" t="inlineStr"/>
      <c r="N210" s="5" t="inlineStr"/>
      <c r="O210" s="5" t="inlineStr"/>
      <c r="P210" s="5" t="inlineStr"/>
      <c r="Q210" s="5" t="inlineStr"/>
      <c r="R210" s="6" t="n"/>
      <c r="S210" s="5" t="inlineStr"/>
      <c r="T210" s="5" t="inlineStr"/>
      <c r="U210" s="5" t="inlineStr"/>
      <c r="V210" s="5" t="inlineStr"/>
      <c r="W210" s="8">
        <f>IF(J210="Pending screening","Pending screening",IF(J210="Not applicable",IF(AND(Q210&lt;&gt;"",R210&lt;&gt;"",S210&lt;&gt;"",U210&lt;&gt;""),"Not applicable","Pending evidence"),IF(J210&lt;&gt;"Required","Pending evidence",IF(K210="Deviation","Deviation",IF(AND(K210="Compliant",COUNTBLANK(L210:R210)=0,U210&lt;&gt;"",V210&lt;&gt;""),"Compliant","Pending evidence")))))</f>
        <v/>
      </c>
    </row>
    <row r="211" ht="56" customHeight="1">
      <c r="A211" s="2" t="inlineStr">
        <is>
          <t>ST-07</t>
        </is>
      </c>
      <c r="B211" s="2" t="inlineStr">
        <is>
          <t>Structure</t>
        </is>
      </c>
      <c r="C211" s="2" t="inlineStr">
        <is>
          <t>S7</t>
        </is>
      </c>
      <c r="D211" s="2" t="inlineStr">
        <is>
          <t>Materials and strengths</t>
        </is>
      </c>
      <c r="E211" s="2" t="inlineStr">
        <is>
          <t>Specify concrete, rebar, steel/connection grades for exposure/use</t>
        </is>
      </c>
      <c r="F211" s="2" t="inlineStr">
        <is>
          <t>[MPa; grades; standard editions]</t>
        </is>
      </c>
      <c r="G211" s="2" t="inlineStr">
        <is>
          <t>R02 AD codes 2013 and adopted references; R17 DBC 2021 where Dubai; exact clause/credit: verify in project adoption register</t>
        </is>
      </c>
      <c r="H211" s="2" t="inlineStr">
        <is>
          <t>Design/material schedules, specifications and certification/test plan</t>
        </is>
      </c>
      <c r="I211" s="2" t="inlineStr">
        <is>
          <t>Structural engineer</t>
        </is>
      </c>
      <c r="J211" s="5" t="inlineStr">
        <is>
          <t>Pending screening</t>
        </is>
      </c>
      <c r="K211" s="5" t="inlineStr">
        <is>
          <t>Pending evidence</t>
        </is>
      </c>
      <c r="L211" s="5" t="inlineStr"/>
      <c r="M211" s="5" t="inlineStr"/>
      <c r="N211" s="5" t="inlineStr"/>
      <c r="O211" s="5" t="inlineStr"/>
      <c r="P211" s="5" t="inlineStr"/>
      <c r="Q211" s="5" t="inlineStr"/>
      <c r="R211" s="6" t="n"/>
      <c r="S211" s="5" t="inlineStr"/>
      <c r="T211" s="5" t="inlineStr"/>
      <c r="U211" s="5" t="inlineStr"/>
      <c r="V211" s="5" t="inlineStr"/>
      <c r="W211" s="8">
        <f>IF(J211="Pending screening","Pending screening",IF(J211="Not applicable",IF(AND(Q211&lt;&gt;"",R211&lt;&gt;"",S211&lt;&gt;"",U211&lt;&gt;""),"Not applicable","Pending evidence"),IF(J211&lt;&gt;"Required","Pending evidence",IF(K211="Deviation","Deviation",IF(AND(K211="Compliant",COUNTBLANK(L211:R211)=0,U211&lt;&gt;"",V211&lt;&gt;""),"Compliant","Pending evidence")))))</f>
        <v/>
      </c>
    </row>
    <row r="212" ht="56" customHeight="1">
      <c r="A212" s="2" t="inlineStr">
        <is>
          <t>ST-08</t>
        </is>
      </c>
      <c r="B212" s="2" t="inlineStr">
        <is>
          <t>Structure</t>
        </is>
      </c>
      <c r="C212" s="2" t="inlineStr">
        <is>
          <t>S2</t>
        </is>
      </c>
      <c r="D212" s="2" t="inlineStr">
        <is>
          <t>Durability and design life</t>
        </is>
      </c>
      <c r="E212" s="2" t="inlineStr">
        <is>
          <t>Meet working life, cover, corrosion, exposure and crack requirements</t>
        </is>
      </c>
      <c r="F212" s="2" t="inlineStr">
        <is>
          <t>[years; cover/crack mm; exposure]</t>
        </is>
      </c>
      <c r="G212" s="2" t="inlineStr">
        <is>
          <t>R02 AD codes 2013 and adopted references; R17 DBC 2021 where Dubai; exact clause/credit: verify in project adoption register</t>
        </is>
      </c>
      <c r="H212" s="2" t="inlineStr">
        <is>
          <t>Durability strategy tied to site evidence and maintenance</t>
        </is>
      </c>
      <c r="I212" s="2" t="inlineStr">
        <is>
          <t>Structural engineer</t>
        </is>
      </c>
      <c r="J212" s="5" t="inlineStr">
        <is>
          <t>Pending screening</t>
        </is>
      </c>
      <c r="K212" s="5" t="inlineStr">
        <is>
          <t>Pending evidence</t>
        </is>
      </c>
      <c r="L212" s="5" t="inlineStr"/>
      <c r="M212" s="5" t="inlineStr"/>
      <c r="N212" s="5" t="inlineStr"/>
      <c r="O212" s="5" t="inlineStr"/>
      <c r="P212" s="5" t="inlineStr"/>
      <c r="Q212" s="5" t="inlineStr"/>
      <c r="R212" s="6" t="n"/>
      <c r="S212" s="5" t="inlineStr"/>
      <c r="T212" s="5" t="inlineStr"/>
      <c r="U212" s="5" t="inlineStr"/>
      <c r="V212" s="5" t="inlineStr"/>
      <c r="W212" s="8">
        <f>IF(J212="Pending screening","Pending screening",IF(J212="Not applicable",IF(AND(Q212&lt;&gt;"",R212&lt;&gt;"",S212&lt;&gt;"",U212&lt;&gt;""),"Not applicable","Pending evidence"),IF(J212&lt;&gt;"Required","Pending evidence",IF(K212="Deviation","Deviation",IF(AND(K212="Compliant",COUNTBLANK(L212:R212)=0,U212&lt;&gt;"",V212&lt;&gt;""),"Compliant","Pending evidence")))))</f>
        <v/>
      </c>
    </row>
    <row r="213" ht="56" customHeight="1">
      <c r="A213" s="2" t="inlineStr">
        <is>
          <t>ST-08</t>
        </is>
      </c>
      <c r="B213" s="2" t="inlineStr">
        <is>
          <t>Structure</t>
        </is>
      </c>
      <c r="C213" s="2" t="inlineStr">
        <is>
          <t>S3</t>
        </is>
      </c>
      <c r="D213" s="2" t="inlineStr">
        <is>
          <t>Durability and design life</t>
        </is>
      </c>
      <c r="E213" s="2" t="inlineStr">
        <is>
          <t>Meet working life, cover, corrosion, exposure and crack requirements</t>
        </is>
      </c>
      <c r="F213" s="2" t="inlineStr">
        <is>
          <t>[years; cover/crack mm; exposure]</t>
        </is>
      </c>
      <c r="G213" s="2" t="inlineStr">
        <is>
          <t>R02 AD codes 2013 and adopted references; R17 DBC 2021 where Dubai; exact clause/credit: verify in project adoption register</t>
        </is>
      </c>
      <c r="H213" s="2" t="inlineStr">
        <is>
          <t>Durability strategy tied to site evidence and maintenance</t>
        </is>
      </c>
      <c r="I213" s="2" t="inlineStr">
        <is>
          <t>Structural engineer</t>
        </is>
      </c>
      <c r="J213" s="5" t="inlineStr">
        <is>
          <t>Pending screening</t>
        </is>
      </c>
      <c r="K213" s="5" t="inlineStr">
        <is>
          <t>Pending evidence</t>
        </is>
      </c>
      <c r="L213" s="5" t="inlineStr"/>
      <c r="M213" s="5" t="inlineStr"/>
      <c r="N213" s="5" t="inlineStr"/>
      <c r="O213" s="5" t="inlineStr"/>
      <c r="P213" s="5" t="inlineStr"/>
      <c r="Q213" s="5" t="inlineStr"/>
      <c r="R213" s="6" t="n"/>
      <c r="S213" s="5" t="inlineStr"/>
      <c r="T213" s="5" t="inlineStr"/>
      <c r="U213" s="5" t="inlineStr"/>
      <c r="V213" s="5" t="inlineStr"/>
      <c r="W213" s="8">
        <f>IF(J213="Pending screening","Pending screening",IF(J213="Not applicable",IF(AND(Q213&lt;&gt;"",R213&lt;&gt;"",S213&lt;&gt;"",U213&lt;&gt;""),"Not applicable","Pending evidence"),IF(J213&lt;&gt;"Required","Pending evidence",IF(K213="Deviation","Deviation",IF(AND(K213="Compliant",COUNTBLANK(L213:R213)=0,U213&lt;&gt;"",V213&lt;&gt;""),"Compliant","Pending evidence")))))</f>
        <v/>
      </c>
    </row>
    <row r="214" ht="56" customHeight="1">
      <c r="A214" s="2" t="inlineStr">
        <is>
          <t>ST-08</t>
        </is>
      </c>
      <c r="B214" s="2" t="inlineStr">
        <is>
          <t>Structure</t>
        </is>
      </c>
      <c r="C214" s="2" t="inlineStr">
        <is>
          <t>S4</t>
        </is>
      </c>
      <c r="D214" s="2" t="inlineStr">
        <is>
          <t>Durability and design life</t>
        </is>
      </c>
      <c r="E214" s="2" t="inlineStr">
        <is>
          <t>Meet working life, cover, corrosion, exposure and crack requirements</t>
        </is>
      </c>
      <c r="F214" s="2" t="inlineStr">
        <is>
          <t>[years; cover/crack mm; exposure]</t>
        </is>
      </c>
      <c r="G214" s="2" t="inlineStr">
        <is>
          <t>R02 AD codes 2013 and adopted references; R17 DBC 2021 where Dubai; exact clause/credit: verify in project adoption register</t>
        </is>
      </c>
      <c r="H214" s="2" t="inlineStr">
        <is>
          <t>Durability strategy tied to site evidence and maintenance</t>
        </is>
      </c>
      <c r="I214" s="2" t="inlineStr">
        <is>
          <t>Structural engineer</t>
        </is>
      </c>
      <c r="J214" s="5" t="inlineStr">
        <is>
          <t>Pending screening</t>
        </is>
      </c>
      <c r="K214" s="5" t="inlineStr">
        <is>
          <t>Pending evidence</t>
        </is>
      </c>
      <c r="L214" s="5" t="inlineStr"/>
      <c r="M214" s="5" t="inlineStr"/>
      <c r="N214" s="5" t="inlineStr"/>
      <c r="O214" s="5" t="inlineStr"/>
      <c r="P214" s="5" t="inlineStr"/>
      <c r="Q214" s="5" t="inlineStr"/>
      <c r="R214" s="6" t="n"/>
      <c r="S214" s="5" t="inlineStr"/>
      <c r="T214" s="5" t="inlineStr"/>
      <c r="U214" s="5" t="inlineStr"/>
      <c r="V214" s="5" t="inlineStr"/>
      <c r="W214" s="8">
        <f>IF(J214="Pending screening","Pending screening",IF(J214="Not applicable",IF(AND(Q214&lt;&gt;"",R214&lt;&gt;"",S214&lt;&gt;"",U214&lt;&gt;""),"Not applicable","Pending evidence"),IF(J214&lt;&gt;"Required","Pending evidence",IF(K214="Deviation","Deviation",IF(AND(K214="Compliant",COUNTBLANK(L214:R214)=0,U214&lt;&gt;"",V214&lt;&gt;""),"Compliant","Pending evidence")))))</f>
        <v/>
      </c>
    </row>
    <row r="215" ht="56" customHeight="1">
      <c r="A215" s="2" t="inlineStr">
        <is>
          <t>ST-08</t>
        </is>
      </c>
      <c r="B215" s="2" t="inlineStr">
        <is>
          <t>Structure</t>
        </is>
      </c>
      <c r="C215" s="2" t="inlineStr">
        <is>
          <t>S5</t>
        </is>
      </c>
      <c r="D215" s="2" t="inlineStr">
        <is>
          <t>Durability and design life</t>
        </is>
      </c>
      <c r="E215" s="2" t="inlineStr">
        <is>
          <t>Meet working life, cover, corrosion, exposure and crack requirements</t>
        </is>
      </c>
      <c r="F215" s="2" t="inlineStr">
        <is>
          <t>[years; cover/crack mm; exposure]</t>
        </is>
      </c>
      <c r="G215" s="2" t="inlineStr">
        <is>
          <t>R02 AD codes 2013 and adopted references; R17 DBC 2021 where Dubai; exact clause/credit: verify in project adoption register</t>
        </is>
      </c>
      <c r="H215" s="2" t="inlineStr">
        <is>
          <t>Durability strategy tied to site evidence and maintenance</t>
        </is>
      </c>
      <c r="I215" s="2" t="inlineStr">
        <is>
          <t>Structural engineer</t>
        </is>
      </c>
      <c r="J215" s="5" t="inlineStr">
        <is>
          <t>Pending screening</t>
        </is>
      </c>
      <c r="K215" s="5" t="inlineStr">
        <is>
          <t>Pending evidence</t>
        </is>
      </c>
      <c r="L215" s="5" t="inlineStr"/>
      <c r="M215" s="5" t="inlineStr"/>
      <c r="N215" s="5" t="inlineStr"/>
      <c r="O215" s="5" t="inlineStr"/>
      <c r="P215" s="5" t="inlineStr"/>
      <c r="Q215" s="5" t="inlineStr"/>
      <c r="R215" s="6" t="n"/>
      <c r="S215" s="5" t="inlineStr"/>
      <c r="T215" s="5" t="inlineStr"/>
      <c r="U215" s="5" t="inlineStr"/>
      <c r="V215" s="5" t="inlineStr"/>
      <c r="W215" s="8">
        <f>IF(J215="Pending screening","Pending screening",IF(J215="Not applicable",IF(AND(Q215&lt;&gt;"",R215&lt;&gt;"",S215&lt;&gt;"",U215&lt;&gt;""),"Not applicable","Pending evidence"),IF(J215&lt;&gt;"Required","Pending evidence",IF(K215="Deviation","Deviation",IF(AND(K215="Compliant",COUNTBLANK(L215:R215)=0,U215&lt;&gt;"",V215&lt;&gt;""),"Compliant","Pending evidence")))))</f>
        <v/>
      </c>
    </row>
    <row r="216" ht="56" customHeight="1">
      <c r="A216" s="2" t="inlineStr">
        <is>
          <t>ST-08</t>
        </is>
      </c>
      <c r="B216" s="2" t="inlineStr">
        <is>
          <t>Structure</t>
        </is>
      </c>
      <c r="C216" s="2" t="inlineStr">
        <is>
          <t>S6</t>
        </is>
      </c>
      <c r="D216" s="2" t="inlineStr">
        <is>
          <t>Durability and design life</t>
        </is>
      </c>
      <c r="E216" s="2" t="inlineStr">
        <is>
          <t>Meet working life, cover, corrosion, exposure and crack requirements</t>
        </is>
      </c>
      <c r="F216" s="2" t="inlineStr">
        <is>
          <t>[years; cover/crack mm; exposure]</t>
        </is>
      </c>
      <c r="G216" s="2" t="inlineStr">
        <is>
          <t>R02 AD codes 2013 and adopted references; R17 DBC 2021 where Dubai; exact clause/credit: verify in project adoption register</t>
        </is>
      </c>
      <c r="H216" s="2" t="inlineStr">
        <is>
          <t>Durability strategy tied to site evidence and maintenance</t>
        </is>
      </c>
      <c r="I216" s="2" t="inlineStr">
        <is>
          <t>Structural engineer</t>
        </is>
      </c>
      <c r="J216" s="5" t="inlineStr">
        <is>
          <t>Pending screening</t>
        </is>
      </c>
      <c r="K216" s="5" t="inlineStr">
        <is>
          <t>Pending evidence</t>
        </is>
      </c>
      <c r="L216" s="5" t="inlineStr"/>
      <c r="M216" s="5" t="inlineStr"/>
      <c r="N216" s="5" t="inlineStr"/>
      <c r="O216" s="5" t="inlineStr"/>
      <c r="P216" s="5" t="inlineStr"/>
      <c r="Q216" s="5" t="inlineStr"/>
      <c r="R216" s="6" t="n"/>
      <c r="S216" s="5" t="inlineStr"/>
      <c r="T216" s="5" t="inlineStr"/>
      <c r="U216" s="5" t="inlineStr"/>
      <c r="V216" s="5" t="inlineStr"/>
      <c r="W216" s="8">
        <f>IF(J216="Pending screening","Pending screening",IF(J216="Not applicable",IF(AND(Q216&lt;&gt;"",R216&lt;&gt;"",S216&lt;&gt;"",U216&lt;&gt;""),"Not applicable","Pending evidence"),IF(J216&lt;&gt;"Required","Pending evidence",IF(K216="Deviation","Deviation",IF(AND(K216="Compliant",COUNTBLANK(L216:R216)=0,U216&lt;&gt;"",V216&lt;&gt;""),"Compliant","Pending evidence")))))</f>
        <v/>
      </c>
    </row>
    <row r="217" ht="56" customHeight="1">
      <c r="A217" s="2" t="inlineStr">
        <is>
          <t>ST-08</t>
        </is>
      </c>
      <c r="B217" s="2" t="inlineStr">
        <is>
          <t>Structure</t>
        </is>
      </c>
      <c r="C217" s="2" t="inlineStr">
        <is>
          <t>S7</t>
        </is>
      </c>
      <c r="D217" s="2" t="inlineStr">
        <is>
          <t>Durability and design life</t>
        </is>
      </c>
      <c r="E217" s="2" t="inlineStr">
        <is>
          <t>Meet working life, cover, corrosion, exposure and crack requirements</t>
        </is>
      </c>
      <c r="F217" s="2" t="inlineStr">
        <is>
          <t>[years; cover/crack mm; exposure]</t>
        </is>
      </c>
      <c r="G217" s="2" t="inlineStr">
        <is>
          <t>R02 AD codes 2013 and adopted references; R17 DBC 2021 where Dubai; exact clause/credit: verify in project adoption register</t>
        </is>
      </c>
      <c r="H217" s="2" t="inlineStr">
        <is>
          <t>Durability strategy tied to site evidence and maintenance</t>
        </is>
      </c>
      <c r="I217" s="2" t="inlineStr">
        <is>
          <t>Structural engineer</t>
        </is>
      </c>
      <c r="J217" s="5" t="inlineStr">
        <is>
          <t>Pending screening</t>
        </is>
      </c>
      <c r="K217" s="5" t="inlineStr">
        <is>
          <t>Pending evidence</t>
        </is>
      </c>
      <c r="L217" s="5" t="inlineStr"/>
      <c r="M217" s="5" t="inlineStr"/>
      <c r="N217" s="5" t="inlineStr"/>
      <c r="O217" s="5" t="inlineStr"/>
      <c r="P217" s="5" t="inlineStr"/>
      <c r="Q217" s="5" t="inlineStr"/>
      <c r="R217" s="6" t="n"/>
      <c r="S217" s="5" t="inlineStr"/>
      <c r="T217" s="5" t="inlineStr"/>
      <c r="U217" s="5" t="inlineStr"/>
      <c r="V217" s="5" t="inlineStr"/>
      <c r="W217" s="8">
        <f>IF(J217="Pending screening","Pending screening",IF(J217="Not applicable",IF(AND(Q217&lt;&gt;"",R217&lt;&gt;"",S217&lt;&gt;"",U217&lt;&gt;""),"Not applicable","Pending evidence"),IF(J217&lt;&gt;"Required","Pending evidence",IF(K217="Deviation","Deviation",IF(AND(K217="Compliant",COUNTBLANK(L217:R217)=0,U217&lt;&gt;"",V217&lt;&gt;""),"Compliant","Pending evidence")))))</f>
        <v/>
      </c>
    </row>
    <row r="218" ht="56" customHeight="1">
      <c r="A218" s="2" t="inlineStr">
        <is>
          <t>ST-09</t>
        </is>
      </c>
      <c r="B218" s="2" t="inlineStr">
        <is>
          <t>Structure</t>
        </is>
      </c>
      <c r="C218" s="2" t="inlineStr">
        <is>
          <t>S2</t>
        </is>
      </c>
      <c r="D218" s="2" t="inlineStr">
        <is>
          <t>Serviceability and movement</t>
        </is>
      </c>
      <c r="E218" s="2" t="inlineStr">
        <is>
          <t>Control deflection, drift, vibration and differential movement</t>
        </is>
      </c>
      <c r="F218" s="2" t="inlineStr">
        <is>
          <t>[mm; ratios; Hz; acceleration]</t>
        </is>
      </c>
      <c r="G218" s="2" t="inlineStr">
        <is>
          <t>R02 AD codes 2013 and adopted references; R17 DBC 2021 where Dubai; exact clause/credit: verify in project adoption register</t>
        </is>
      </c>
      <c r="H218" s="2" t="inlineStr">
        <is>
          <t>Analysis with facade/partition/MEP movement interfaces</t>
        </is>
      </c>
      <c r="I218" s="2" t="inlineStr">
        <is>
          <t>Structural engineer</t>
        </is>
      </c>
      <c r="J218" s="5" t="inlineStr">
        <is>
          <t>Pending screening</t>
        </is>
      </c>
      <c r="K218" s="5" t="inlineStr">
        <is>
          <t>Pending evidence</t>
        </is>
      </c>
      <c r="L218" s="5" t="inlineStr"/>
      <c r="M218" s="5" t="inlineStr"/>
      <c r="N218" s="5" t="inlineStr"/>
      <c r="O218" s="5" t="inlineStr"/>
      <c r="P218" s="5" t="inlineStr"/>
      <c r="Q218" s="5" t="inlineStr"/>
      <c r="R218" s="6" t="n"/>
      <c r="S218" s="5" t="inlineStr"/>
      <c r="T218" s="5" t="inlineStr"/>
      <c r="U218" s="5" t="inlineStr"/>
      <c r="V218" s="5" t="inlineStr"/>
      <c r="W218" s="8">
        <f>IF(J218="Pending screening","Pending screening",IF(J218="Not applicable",IF(AND(Q218&lt;&gt;"",R218&lt;&gt;"",S218&lt;&gt;"",U218&lt;&gt;""),"Not applicable","Pending evidence"),IF(J218&lt;&gt;"Required","Pending evidence",IF(K218="Deviation","Deviation",IF(AND(K218="Compliant",COUNTBLANK(L218:R218)=0,U218&lt;&gt;"",V218&lt;&gt;""),"Compliant","Pending evidence")))))</f>
        <v/>
      </c>
    </row>
    <row r="219" ht="56" customHeight="1">
      <c r="A219" s="2" t="inlineStr">
        <is>
          <t>ST-09</t>
        </is>
      </c>
      <c r="B219" s="2" t="inlineStr">
        <is>
          <t>Structure</t>
        </is>
      </c>
      <c r="C219" s="2" t="inlineStr">
        <is>
          <t>S3</t>
        </is>
      </c>
      <c r="D219" s="2" t="inlineStr">
        <is>
          <t>Serviceability and movement</t>
        </is>
      </c>
      <c r="E219" s="2" t="inlineStr">
        <is>
          <t>Control deflection, drift, vibration and differential movement</t>
        </is>
      </c>
      <c r="F219" s="2" t="inlineStr">
        <is>
          <t>[mm; ratios; Hz; acceleration]</t>
        </is>
      </c>
      <c r="G219" s="2" t="inlineStr">
        <is>
          <t>R02 AD codes 2013 and adopted references; R17 DBC 2021 where Dubai; exact clause/credit: verify in project adoption register</t>
        </is>
      </c>
      <c r="H219" s="2" t="inlineStr">
        <is>
          <t>Analysis with facade/partition/MEP movement interfaces</t>
        </is>
      </c>
      <c r="I219" s="2" t="inlineStr">
        <is>
          <t>Structural engineer</t>
        </is>
      </c>
      <c r="J219" s="5" t="inlineStr">
        <is>
          <t>Pending screening</t>
        </is>
      </c>
      <c r="K219" s="5" t="inlineStr">
        <is>
          <t>Pending evidence</t>
        </is>
      </c>
      <c r="L219" s="5" t="inlineStr"/>
      <c r="M219" s="5" t="inlineStr"/>
      <c r="N219" s="5" t="inlineStr"/>
      <c r="O219" s="5" t="inlineStr"/>
      <c r="P219" s="5" t="inlineStr"/>
      <c r="Q219" s="5" t="inlineStr"/>
      <c r="R219" s="6" t="n"/>
      <c r="S219" s="5" t="inlineStr"/>
      <c r="T219" s="5" t="inlineStr"/>
      <c r="U219" s="5" t="inlineStr"/>
      <c r="V219" s="5" t="inlineStr"/>
      <c r="W219" s="8">
        <f>IF(J219="Pending screening","Pending screening",IF(J219="Not applicable",IF(AND(Q219&lt;&gt;"",R219&lt;&gt;"",S219&lt;&gt;"",U219&lt;&gt;""),"Not applicable","Pending evidence"),IF(J219&lt;&gt;"Required","Pending evidence",IF(K219="Deviation","Deviation",IF(AND(K219="Compliant",COUNTBLANK(L219:R219)=0,U219&lt;&gt;"",V219&lt;&gt;""),"Compliant","Pending evidence")))))</f>
        <v/>
      </c>
    </row>
    <row r="220" ht="56" customHeight="1">
      <c r="A220" s="2" t="inlineStr">
        <is>
          <t>ST-09</t>
        </is>
      </c>
      <c r="B220" s="2" t="inlineStr">
        <is>
          <t>Structure</t>
        </is>
      </c>
      <c r="C220" s="2" t="inlineStr">
        <is>
          <t>S4</t>
        </is>
      </c>
      <c r="D220" s="2" t="inlineStr">
        <is>
          <t>Serviceability and movement</t>
        </is>
      </c>
      <c r="E220" s="2" t="inlineStr">
        <is>
          <t>Control deflection, drift, vibration and differential movement</t>
        </is>
      </c>
      <c r="F220" s="2" t="inlineStr">
        <is>
          <t>[mm; ratios; Hz; acceleration]</t>
        </is>
      </c>
      <c r="G220" s="2" t="inlineStr">
        <is>
          <t>R02 AD codes 2013 and adopted references; R17 DBC 2021 where Dubai; exact clause/credit: verify in project adoption register</t>
        </is>
      </c>
      <c r="H220" s="2" t="inlineStr">
        <is>
          <t>Analysis with facade/partition/MEP movement interfaces</t>
        </is>
      </c>
      <c r="I220" s="2" t="inlineStr">
        <is>
          <t>Structural engineer</t>
        </is>
      </c>
      <c r="J220" s="5" t="inlineStr">
        <is>
          <t>Pending screening</t>
        </is>
      </c>
      <c r="K220" s="5" t="inlineStr">
        <is>
          <t>Pending evidence</t>
        </is>
      </c>
      <c r="L220" s="5" t="inlineStr"/>
      <c r="M220" s="5" t="inlineStr"/>
      <c r="N220" s="5" t="inlineStr"/>
      <c r="O220" s="5" t="inlineStr"/>
      <c r="P220" s="5" t="inlineStr"/>
      <c r="Q220" s="5" t="inlineStr"/>
      <c r="R220" s="6" t="n"/>
      <c r="S220" s="5" t="inlineStr"/>
      <c r="T220" s="5" t="inlineStr"/>
      <c r="U220" s="5" t="inlineStr"/>
      <c r="V220" s="5" t="inlineStr"/>
      <c r="W220" s="8">
        <f>IF(J220="Pending screening","Pending screening",IF(J220="Not applicable",IF(AND(Q220&lt;&gt;"",R220&lt;&gt;"",S220&lt;&gt;"",U220&lt;&gt;""),"Not applicable","Pending evidence"),IF(J220&lt;&gt;"Required","Pending evidence",IF(K220="Deviation","Deviation",IF(AND(K220="Compliant",COUNTBLANK(L220:R220)=0,U220&lt;&gt;"",V220&lt;&gt;""),"Compliant","Pending evidence")))))</f>
        <v/>
      </c>
    </row>
    <row r="221" ht="56" customHeight="1">
      <c r="A221" s="2" t="inlineStr">
        <is>
          <t>ST-09</t>
        </is>
      </c>
      <c r="B221" s="2" t="inlineStr">
        <is>
          <t>Structure</t>
        </is>
      </c>
      <c r="C221" s="2" t="inlineStr">
        <is>
          <t>S5</t>
        </is>
      </c>
      <c r="D221" s="2" t="inlineStr">
        <is>
          <t>Serviceability and movement</t>
        </is>
      </c>
      <c r="E221" s="2" t="inlineStr">
        <is>
          <t>Control deflection, drift, vibration and differential movement</t>
        </is>
      </c>
      <c r="F221" s="2" t="inlineStr">
        <is>
          <t>[mm; ratios; Hz; acceleration]</t>
        </is>
      </c>
      <c r="G221" s="2" t="inlineStr">
        <is>
          <t>R02 AD codes 2013 and adopted references; R17 DBC 2021 where Dubai; exact clause/credit: verify in project adoption register</t>
        </is>
      </c>
      <c r="H221" s="2" t="inlineStr">
        <is>
          <t>Analysis with facade/partition/MEP movement interfaces</t>
        </is>
      </c>
      <c r="I221" s="2" t="inlineStr">
        <is>
          <t>Structural engineer</t>
        </is>
      </c>
      <c r="J221" s="5" t="inlineStr">
        <is>
          <t>Pending screening</t>
        </is>
      </c>
      <c r="K221" s="5" t="inlineStr">
        <is>
          <t>Pending evidence</t>
        </is>
      </c>
      <c r="L221" s="5" t="inlineStr"/>
      <c r="M221" s="5" t="inlineStr"/>
      <c r="N221" s="5" t="inlineStr"/>
      <c r="O221" s="5" t="inlineStr"/>
      <c r="P221" s="5" t="inlineStr"/>
      <c r="Q221" s="5" t="inlineStr"/>
      <c r="R221" s="6" t="n"/>
      <c r="S221" s="5" t="inlineStr"/>
      <c r="T221" s="5" t="inlineStr"/>
      <c r="U221" s="5" t="inlineStr"/>
      <c r="V221" s="5" t="inlineStr"/>
      <c r="W221" s="8">
        <f>IF(J221="Pending screening","Pending screening",IF(J221="Not applicable",IF(AND(Q221&lt;&gt;"",R221&lt;&gt;"",S221&lt;&gt;"",U221&lt;&gt;""),"Not applicable","Pending evidence"),IF(J221&lt;&gt;"Required","Pending evidence",IF(K221="Deviation","Deviation",IF(AND(K221="Compliant",COUNTBLANK(L221:R221)=0,U221&lt;&gt;"",V221&lt;&gt;""),"Compliant","Pending evidence")))))</f>
        <v/>
      </c>
    </row>
    <row r="222" ht="56" customHeight="1">
      <c r="A222" s="2" t="inlineStr">
        <is>
          <t>ST-09</t>
        </is>
      </c>
      <c r="B222" s="2" t="inlineStr">
        <is>
          <t>Structure</t>
        </is>
      </c>
      <c r="C222" s="2" t="inlineStr">
        <is>
          <t>S6</t>
        </is>
      </c>
      <c r="D222" s="2" t="inlineStr">
        <is>
          <t>Serviceability and movement</t>
        </is>
      </c>
      <c r="E222" s="2" t="inlineStr">
        <is>
          <t>Control deflection, drift, vibration and differential movement</t>
        </is>
      </c>
      <c r="F222" s="2" t="inlineStr">
        <is>
          <t>[mm; ratios; Hz; acceleration]</t>
        </is>
      </c>
      <c r="G222" s="2" t="inlineStr">
        <is>
          <t>R02 AD codes 2013 and adopted references; R17 DBC 2021 where Dubai; exact clause/credit: verify in project adoption register</t>
        </is>
      </c>
      <c r="H222" s="2" t="inlineStr">
        <is>
          <t>Analysis with facade/partition/MEP movement interfaces</t>
        </is>
      </c>
      <c r="I222" s="2" t="inlineStr">
        <is>
          <t>Structural engineer</t>
        </is>
      </c>
      <c r="J222" s="5" t="inlineStr">
        <is>
          <t>Pending screening</t>
        </is>
      </c>
      <c r="K222" s="5" t="inlineStr">
        <is>
          <t>Pending evidence</t>
        </is>
      </c>
      <c r="L222" s="5" t="inlineStr"/>
      <c r="M222" s="5" t="inlineStr"/>
      <c r="N222" s="5" t="inlineStr"/>
      <c r="O222" s="5" t="inlineStr"/>
      <c r="P222" s="5" t="inlineStr"/>
      <c r="Q222" s="5" t="inlineStr"/>
      <c r="R222" s="6" t="n"/>
      <c r="S222" s="5" t="inlineStr"/>
      <c r="T222" s="5" t="inlineStr"/>
      <c r="U222" s="5" t="inlineStr"/>
      <c r="V222" s="5" t="inlineStr"/>
      <c r="W222" s="8">
        <f>IF(J222="Pending screening","Pending screening",IF(J222="Not applicable",IF(AND(Q222&lt;&gt;"",R222&lt;&gt;"",S222&lt;&gt;"",U222&lt;&gt;""),"Not applicable","Pending evidence"),IF(J222&lt;&gt;"Required","Pending evidence",IF(K222="Deviation","Deviation",IF(AND(K222="Compliant",COUNTBLANK(L222:R222)=0,U222&lt;&gt;"",V222&lt;&gt;""),"Compliant","Pending evidence")))))</f>
        <v/>
      </c>
    </row>
    <row r="223" ht="56" customHeight="1">
      <c r="A223" s="2" t="inlineStr">
        <is>
          <t>ST-09</t>
        </is>
      </c>
      <c r="B223" s="2" t="inlineStr">
        <is>
          <t>Structure</t>
        </is>
      </c>
      <c r="C223" s="2" t="inlineStr">
        <is>
          <t>S7</t>
        </is>
      </c>
      <c r="D223" s="2" t="inlineStr">
        <is>
          <t>Serviceability and movement</t>
        </is>
      </c>
      <c r="E223" s="2" t="inlineStr">
        <is>
          <t>Control deflection, drift, vibration and differential movement</t>
        </is>
      </c>
      <c r="F223" s="2" t="inlineStr">
        <is>
          <t>[mm; ratios; Hz; acceleration]</t>
        </is>
      </c>
      <c r="G223" s="2" t="inlineStr">
        <is>
          <t>R02 AD codes 2013 and adopted references; R17 DBC 2021 where Dubai; exact clause/credit: verify in project adoption register</t>
        </is>
      </c>
      <c r="H223" s="2" t="inlineStr">
        <is>
          <t>Analysis with facade/partition/MEP movement interfaces</t>
        </is>
      </c>
      <c r="I223" s="2" t="inlineStr">
        <is>
          <t>Structural engineer</t>
        </is>
      </c>
      <c r="J223" s="5" t="inlineStr">
        <is>
          <t>Pending screening</t>
        </is>
      </c>
      <c r="K223" s="5" t="inlineStr">
        <is>
          <t>Pending evidence</t>
        </is>
      </c>
      <c r="L223" s="5" t="inlineStr"/>
      <c r="M223" s="5" t="inlineStr"/>
      <c r="N223" s="5" t="inlineStr"/>
      <c r="O223" s="5" t="inlineStr"/>
      <c r="P223" s="5" t="inlineStr"/>
      <c r="Q223" s="5" t="inlineStr"/>
      <c r="R223" s="6" t="n"/>
      <c r="S223" s="5" t="inlineStr"/>
      <c r="T223" s="5" t="inlineStr"/>
      <c r="U223" s="5" t="inlineStr"/>
      <c r="V223" s="5" t="inlineStr"/>
      <c r="W223" s="8">
        <f>IF(J223="Pending screening","Pending screening",IF(J223="Not applicable",IF(AND(Q223&lt;&gt;"",R223&lt;&gt;"",S223&lt;&gt;"",U223&lt;&gt;""),"Not applicable","Pending evidence"),IF(J223&lt;&gt;"Required","Pending evidence",IF(K223="Deviation","Deviation",IF(AND(K223="Compliant",COUNTBLANK(L223:R223)=0,U223&lt;&gt;"",V223&lt;&gt;""),"Compliant","Pending evidence")))))</f>
        <v/>
      </c>
    </row>
    <row r="224" ht="56" customHeight="1">
      <c r="A224" s="2" t="inlineStr">
        <is>
          <t>ST-10</t>
        </is>
      </c>
      <c r="B224" s="2" t="inlineStr">
        <is>
          <t>Structure</t>
        </is>
      </c>
      <c r="C224" s="2" t="inlineStr">
        <is>
          <t>S2</t>
        </is>
      </c>
      <c r="D224" s="2" t="inlineStr">
        <is>
          <t>Temporary works and foundations</t>
        </is>
      </c>
      <c r="E224" s="2" t="inlineStr">
        <is>
          <t>Demonstrate excavation, shoring, dewatering and adjacent-asset safety</t>
        </is>
      </c>
      <c r="F224" s="2" t="inlineStr">
        <is>
          <t>[depth m; movement mm; triggers]</t>
        </is>
      </c>
      <c r="G224" s="2" t="inlineStr">
        <is>
          <t>R02 AD codes 2013 and adopted references; R17 DBC 2021 where Dubai; exact clause/credit: verify in project adoption register</t>
        </is>
      </c>
      <c r="H224" s="2" t="inlineStr">
        <is>
          <t>Approved sequence/design, monitoring and relevant permits</t>
        </is>
      </c>
      <c r="I224" s="2" t="inlineStr">
        <is>
          <t>Structural engineer</t>
        </is>
      </c>
      <c r="J224" s="5" t="inlineStr">
        <is>
          <t>Pending screening</t>
        </is>
      </c>
      <c r="K224" s="5" t="inlineStr">
        <is>
          <t>Pending evidence</t>
        </is>
      </c>
      <c r="L224" s="5" t="inlineStr"/>
      <c r="M224" s="5" t="inlineStr"/>
      <c r="N224" s="5" t="inlineStr"/>
      <c r="O224" s="5" t="inlineStr"/>
      <c r="P224" s="5" t="inlineStr"/>
      <c r="Q224" s="5" t="inlineStr"/>
      <c r="R224" s="6" t="n"/>
      <c r="S224" s="5" t="inlineStr"/>
      <c r="T224" s="5" t="inlineStr"/>
      <c r="U224" s="5" t="inlineStr"/>
      <c r="V224" s="5" t="inlineStr"/>
      <c r="W224" s="8">
        <f>IF(J224="Pending screening","Pending screening",IF(J224="Not applicable",IF(AND(Q224&lt;&gt;"",R224&lt;&gt;"",S224&lt;&gt;"",U224&lt;&gt;""),"Not applicable","Pending evidence"),IF(J224&lt;&gt;"Required","Pending evidence",IF(K224="Deviation","Deviation",IF(AND(K224="Compliant",COUNTBLANK(L224:R224)=0,U224&lt;&gt;"",V224&lt;&gt;""),"Compliant","Pending evidence")))))</f>
        <v/>
      </c>
    </row>
    <row r="225" ht="56" customHeight="1">
      <c r="A225" s="2" t="inlineStr">
        <is>
          <t>ST-10</t>
        </is>
      </c>
      <c r="B225" s="2" t="inlineStr">
        <is>
          <t>Structure</t>
        </is>
      </c>
      <c r="C225" s="2" t="inlineStr">
        <is>
          <t>S3</t>
        </is>
      </c>
      <c r="D225" s="2" t="inlineStr">
        <is>
          <t>Temporary works and foundations</t>
        </is>
      </c>
      <c r="E225" s="2" t="inlineStr">
        <is>
          <t>Demonstrate excavation, shoring, dewatering and adjacent-asset safety</t>
        </is>
      </c>
      <c r="F225" s="2" t="inlineStr">
        <is>
          <t>[depth m; movement mm; triggers]</t>
        </is>
      </c>
      <c r="G225" s="2" t="inlineStr">
        <is>
          <t>R02 AD codes 2013 and adopted references; R17 DBC 2021 where Dubai; exact clause/credit: verify in project adoption register</t>
        </is>
      </c>
      <c r="H225" s="2" t="inlineStr">
        <is>
          <t>Approved sequence/design, monitoring and relevant permits</t>
        </is>
      </c>
      <c r="I225" s="2" t="inlineStr">
        <is>
          <t>Structural engineer</t>
        </is>
      </c>
      <c r="J225" s="5" t="inlineStr">
        <is>
          <t>Pending screening</t>
        </is>
      </c>
      <c r="K225" s="5" t="inlineStr">
        <is>
          <t>Pending evidence</t>
        </is>
      </c>
      <c r="L225" s="5" t="inlineStr"/>
      <c r="M225" s="5" t="inlineStr"/>
      <c r="N225" s="5" t="inlineStr"/>
      <c r="O225" s="5" t="inlineStr"/>
      <c r="P225" s="5" t="inlineStr"/>
      <c r="Q225" s="5" t="inlineStr"/>
      <c r="R225" s="6" t="n"/>
      <c r="S225" s="5" t="inlineStr"/>
      <c r="T225" s="5" t="inlineStr"/>
      <c r="U225" s="5" t="inlineStr"/>
      <c r="V225" s="5" t="inlineStr"/>
      <c r="W225" s="8">
        <f>IF(J225="Pending screening","Pending screening",IF(J225="Not applicable",IF(AND(Q225&lt;&gt;"",R225&lt;&gt;"",S225&lt;&gt;"",U225&lt;&gt;""),"Not applicable","Pending evidence"),IF(J225&lt;&gt;"Required","Pending evidence",IF(K225="Deviation","Deviation",IF(AND(K225="Compliant",COUNTBLANK(L225:R225)=0,U225&lt;&gt;"",V225&lt;&gt;""),"Compliant","Pending evidence")))))</f>
        <v/>
      </c>
    </row>
    <row r="226" ht="56" customHeight="1">
      <c r="A226" s="2" t="inlineStr">
        <is>
          <t>ST-10</t>
        </is>
      </c>
      <c r="B226" s="2" t="inlineStr">
        <is>
          <t>Structure</t>
        </is>
      </c>
      <c r="C226" s="2" t="inlineStr">
        <is>
          <t>S4</t>
        </is>
      </c>
      <c r="D226" s="2" t="inlineStr">
        <is>
          <t>Temporary works and foundations</t>
        </is>
      </c>
      <c r="E226" s="2" t="inlineStr">
        <is>
          <t>Demonstrate excavation, shoring, dewatering and adjacent-asset safety</t>
        </is>
      </c>
      <c r="F226" s="2" t="inlineStr">
        <is>
          <t>[depth m; movement mm; triggers]</t>
        </is>
      </c>
      <c r="G226" s="2" t="inlineStr">
        <is>
          <t>R02 AD codes 2013 and adopted references; R17 DBC 2021 where Dubai; exact clause/credit: verify in project adoption register</t>
        </is>
      </c>
      <c r="H226" s="2" t="inlineStr">
        <is>
          <t>Approved sequence/design, monitoring and relevant permits</t>
        </is>
      </c>
      <c r="I226" s="2" t="inlineStr">
        <is>
          <t>Structural engineer</t>
        </is>
      </c>
      <c r="J226" s="5" t="inlineStr">
        <is>
          <t>Pending screening</t>
        </is>
      </c>
      <c r="K226" s="5" t="inlineStr">
        <is>
          <t>Pending evidence</t>
        </is>
      </c>
      <c r="L226" s="5" t="inlineStr"/>
      <c r="M226" s="5" t="inlineStr"/>
      <c r="N226" s="5" t="inlineStr"/>
      <c r="O226" s="5" t="inlineStr"/>
      <c r="P226" s="5" t="inlineStr"/>
      <c r="Q226" s="5" t="inlineStr"/>
      <c r="R226" s="6" t="n"/>
      <c r="S226" s="5" t="inlineStr"/>
      <c r="T226" s="5" t="inlineStr"/>
      <c r="U226" s="5" t="inlineStr"/>
      <c r="V226" s="5" t="inlineStr"/>
      <c r="W226" s="8">
        <f>IF(J226="Pending screening","Pending screening",IF(J226="Not applicable",IF(AND(Q226&lt;&gt;"",R226&lt;&gt;"",S226&lt;&gt;"",U226&lt;&gt;""),"Not applicable","Pending evidence"),IF(J226&lt;&gt;"Required","Pending evidence",IF(K226="Deviation","Deviation",IF(AND(K226="Compliant",COUNTBLANK(L226:R226)=0,U226&lt;&gt;"",V226&lt;&gt;""),"Compliant","Pending evidence")))))</f>
        <v/>
      </c>
    </row>
    <row r="227" ht="56" customHeight="1">
      <c r="A227" s="2" t="inlineStr">
        <is>
          <t>ST-10</t>
        </is>
      </c>
      <c r="B227" s="2" t="inlineStr">
        <is>
          <t>Structure</t>
        </is>
      </c>
      <c r="C227" s="2" t="inlineStr">
        <is>
          <t>S5</t>
        </is>
      </c>
      <c r="D227" s="2" t="inlineStr">
        <is>
          <t>Temporary works and foundations</t>
        </is>
      </c>
      <c r="E227" s="2" t="inlineStr">
        <is>
          <t>Demonstrate excavation, shoring, dewatering and adjacent-asset safety</t>
        </is>
      </c>
      <c r="F227" s="2" t="inlineStr">
        <is>
          <t>[depth m; movement mm; triggers]</t>
        </is>
      </c>
      <c r="G227" s="2" t="inlineStr">
        <is>
          <t>R02 AD codes 2013 and adopted references; R17 DBC 2021 where Dubai; exact clause/credit: verify in project adoption register</t>
        </is>
      </c>
      <c r="H227" s="2" t="inlineStr">
        <is>
          <t>Approved sequence/design, monitoring and relevant permits</t>
        </is>
      </c>
      <c r="I227" s="2" t="inlineStr">
        <is>
          <t>Structural engineer</t>
        </is>
      </c>
      <c r="J227" s="5" t="inlineStr">
        <is>
          <t>Pending screening</t>
        </is>
      </c>
      <c r="K227" s="5" t="inlineStr">
        <is>
          <t>Pending evidence</t>
        </is>
      </c>
      <c r="L227" s="5" t="inlineStr"/>
      <c r="M227" s="5" t="inlineStr"/>
      <c r="N227" s="5" t="inlineStr"/>
      <c r="O227" s="5" t="inlineStr"/>
      <c r="P227" s="5" t="inlineStr"/>
      <c r="Q227" s="5" t="inlineStr"/>
      <c r="R227" s="6" t="n"/>
      <c r="S227" s="5" t="inlineStr"/>
      <c r="T227" s="5" t="inlineStr"/>
      <c r="U227" s="5" t="inlineStr"/>
      <c r="V227" s="5" t="inlineStr"/>
      <c r="W227" s="8">
        <f>IF(J227="Pending screening","Pending screening",IF(J227="Not applicable",IF(AND(Q227&lt;&gt;"",R227&lt;&gt;"",S227&lt;&gt;"",U227&lt;&gt;""),"Not applicable","Pending evidence"),IF(J227&lt;&gt;"Required","Pending evidence",IF(K227="Deviation","Deviation",IF(AND(K227="Compliant",COUNTBLANK(L227:R227)=0,U227&lt;&gt;"",V227&lt;&gt;""),"Compliant","Pending evidence")))))</f>
        <v/>
      </c>
    </row>
    <row r="228" ht="56" customHeight="1">
      <c r="A228" s="2" t="inlineStr">
        <is>
          <t>ST-10</t>
        </is>
      </c>
      <c r="B228" s="2" t="inlineStr">
        <is>
          <t>Structure</t>
        </is>
      </c>
      <c r="C228" s="2" t="inlineStr">
        <is>
          <t>S6</t>
        </is>
      </c>
      <c r="D228" s="2" t="inlineStr">
        <is>
          <t>Temporary works and foundations</t>
        </is>
      </c>
      <c r="E228" s="2" t="inlineStr">
        <is>
          <t>Demonstrate excavation, shoring, dewatering and adjacent-asset safety</t>
        </is>
      </c>
      <c r="F228" s="2" t="inlineStr">
        <is>
          <t>[depth m; movement mm; triggers]</t>
        </is>
      </c>
      <c r="G228" s="2" t="inlineStr">
        <is>
          <t>R02 AD codes 2013 and adopted references; R17 DBC 2021 where Dubai; exact clause/credit: verify in project adoption register</t>
        </is>
      </c>
      <c r="H228" s="2" t="inlineStr">
        <is>
          <t>Approved sequence/design, monitoring and relevant permits</t>
        </is>
      </c>
      <c r="I228" s="2" t="inlineStr">
        <is>
          <t>Structural engineer</t>
        </is>
      </c>
      <c r="J228" s="5" t="inlineStr">
        <is>
          <t>Pending screening</t>
        </is>
      </c>
      <c r="K228" s="5" t="inlineStr">
        <is>
          <t>Pending evidence</t>
        </is>
      </c>
      <c r="L228" s="5" t="inlineStr"/>
      <c r="M228" s="5" t="inlineStr"/>
      <c r="N228" s="5" t="inlineStr"/>
      <c r="O228" s="5" t="inlineStr"/>
      <c r="P228" s="5" t="inlineStr"/>
      <c r="Q228" s="5" t="inlineStr"/>
      <c r="R228" s="6" t="n"/>
      <c r="S228" s="5" t="inlineStr"/>
      <c r="T228" s="5" t="inlineStr"/>
      <c r="U228" s="5" t="inlineStr"/>
      <c r="V228" s="5" t="inlineStr"/>
      <c r="W228" s="8">
        <f>IF(J228="Pending screening","Pending screening",IF(J228="Not applicable",IF(AND(Q228&lt;&gt;"",R228&lt;&gt;"",S228&lt;&gt;"",U228&lt;&gt;""),"Not applicable","Pending evidence"),IF(J228&lt;&gt;"Required","Pending evidence",IF(K228="Deviation","Deviation",IF(AND(K228="Compliant",COUNTBLANK(L228:R228)=0,U228&lt;&gt;"",V228&lt;&gt;""),"Compliant","Pending evidence")))))</f>
        <v/>
      </c>
    </row>
    <row r="229" ht="56" customHeight="1">
      <c r="A229" s="2" t="inlineStr">
        <is>
          <t>ST-10</t>
        </is>
      </c>
      <c r="B229" s="2" t="inlineStr">
        <is>
          <t>Structure</t>
        </is>
      </c>
      <c r="C229" s="2" t="inlineStr">
        <is>
          <t>S7</t>
        </is>
      </c>
      <c r="D229" s="2" t="inlineStr">
        <is>
          <t>Temporary works and foundations</t>
        </is>
      </c>
      <c r="E229" s="2" t="inlineStr">
        <is>
          <t>Demonstrate excavation, shoring, dewatering and adjacent-asset safety</t>
        </is>
      </c>
      <c r="F229" s="2" t="inlineStr">
        <is>
          <t>[depth m; movement mm; triggers]</t>
        </is>
      </c>
      <c r="G229" s="2" t="inlineStr">
        <is>
          <t>R02 AD codes 2013 and adopted references; R17 DBC 2021 where Dubai; exact clause/credit: verify in project adoption register</t>
        </is>
      </c>
      <c r="H229" s="2" t="inlineStr">
        <is>
          <t>Approved sequence/design, monitoring and relevant permits</t>
        </is>
      </c>
      <c r="I229" s="2" t="inlineStr">
        <is>
          <t>Structural engineer</t>
        </is>
      </c>
      <c r="J229" s="5" t="inlineStr">
        <is>
          <t>Pending screening</t>
        </is>
      </c>
      <c r="K229" s="5" t="inlineStr">
        <is>
          <t>Pending evidence</t>
        </is>
      </c>
      <c r="L229" s="5" t="inlineStr"/>
      <c r="M229" s="5" t="inlineStr"/>
      <c r="N229" s="5" t="inlineStr"/>
      <c r="O229" s="5" t="inlineStr"/>
      <c r="P229" s="5" t="inlineStr"/>
      <c r="Q229" s="5" t="inlineStr"/>
      <c r="R229" s="6" t="n"/>
      <c r="S229" s="5" t="inlineStr"/>
      <c r="T229" s="5" t="inlineStr"/>
      <c r="U229" s="5" t="inlineStr"/>
      <c r="V229" s="5" t="inlineStr"/>
      <c r="W229" s="8">
        <f>IF(J229="Pending screening","Pending screening",IF(J229="Not applicable",IF(AND(Q229&lt;&gt;"",R229&lt;&gt;"",S229&lt;&gt;"",U229&lt;&gt;""),"Not applicable","Pending evidence"),IF(J229&lt;&gt;"Required","Pending evidence",IF(K229="Deviation","Deviation",IF(AND(K229="Compliant",COUNTBLANK(L229:R229)=0,U229&lt;&gt;"",V229&lt;&gt;""),"Compliant","Pending evidence")))))</f>
        <v/>
      </c>
    </row>
    <row r="230" ht="56" customHeight="1">
      <c r="A230" s="2" t="inlineStr">
        <is>
          <t>ST-11</t>
        </is>
      </c>
      <c r="B230" s="2" t="inlineStr">
        <is>
          <t>Structure</t>
        </is>
      </c>
      <c r="C230" s="2" t="inlineStr">
        <is>
          <t>S2</t>
        </is>
      </c>
      <c r="D230" s="2" t="inlineStr">
        <is>
          <t>Openings and plant supports</t>
        </is>
      </c>
      <c r="E230" s="2" t="inlineStr">
        <is>
          <t>Verify openings, fixings, plant reactions and replacement loads</t>
        </is>
      </c>
      <c r="F230" s="2" t="inlineStr">
        <is>
          <t>[mm; kN; dynamic factor]</t>
        </is>
      </c>
      <c r="G230" s="2" t="inlineStr">
        <is>
          <t>R02 AD codes 2013 and adopted references; R17 DBC 2021 where Dubai; exact clause/credit: verify in project adoption register</t>
        </is>
      </c>
      <c r="H230" s="2" t="inlineStr">
        <is>
          <t>Opening/support register and signed design before cutting</t>
        </is>
      </c>
      <c r="I230" s="2" t="inlineStr">
        <is>
          <t>Structural engineer</t>
        </is>
      </c>
      <c r="J230" s="5" t="inlineStr">
        <is>
          <t>Pending screening</t>
        </is>
      </c>
      <c r="K230" s="5" t="inlineStr">
        <is>
          <t>Pending evidence</t>
        </is>
      </c>
      <c r="L230" s="5" t="inlineStr"/>
      <c r="M230" s="5" t="inlineStr"/>
      <c r="N230" s="5" t="inlineStr"/>
      <c r="O230" s="5" t="inlineStr"/>
      <c r="P230" s="5" t="inlineStr"/>
      <c r="Q230" s="5" t="inlineStr"/>
      <c r="R230" s="6" t="n"/>
      <c r="S230" s="5" t="inlineStr"/>
      <c r="T230" s="5" t="inlineStr"/>
      <c r="U230" s="5" t="inlineStr"/>
      <c r="V230" s="5" t="inlineStr"/>
      <c r="W230" s="8">
        <f>IF(J230="Pending screening","Pending screening",IF(J230="Not applicable",IF(AND(Q230&lt;&gt;"",R230&lt;&gt;"",S230&lt;&gt;"",U230&lt;&gt;""),"Not applicable","Pending evidence"),IF(J230&lt;&gt;"Required","Pending evidence",IF(K230="Deviation","Deviation",IF(AND(K230="Compliant",COUNTBLANK(L230:R230)=0,U230&lt;&gt;"",V230&lt;&gt;""),"Compliant","Pending evidence")))))</f>
        <v/>
      </c>
    </row>
    <row r="231" ht="56" customHeight="1">
      <c r="A231" s="2" t="inlineStr">
        <is>
          <t>ST-11</t>
        </is>
      </c>
      <c r="B231" s="2" t="inlineStr">
        <is>
          <t>Structure</t>
        </is>
      </c>
      <c r="C231" s="2" t="inlineStr">
        <is>
          <t>S3</t>
        </is>
      </c>
      <c r="D231" s="2" t="inlineStr">
        <is>
          <t>Openings and plant supports</t>
        </is>
      </c>
      <c r="E231" s="2" t="inlineStr">
        <is>
          <t>Verify openings, fixings, plant reactions and replacement loads</t>
        </is>
      </c>
      <c r="F231" s="2" t="inlineStr">
        <is>
          <t>[mm; kN; dynamic factor]</t>
        </is>
      </c>
      <c r="G231" s="2" t="inlineStr">
        <is>
          <t>R02 AD codes 2013 and adopted references; R17 DBC 2021 where Dubai; exact clause/credit: verify in project adoption register</t>
        </is>
      </c>
      <c r="H231" s="2" t="inlineStr">
        <is>
          <t>Opening/support register and signed design before cutting</t>
        </is>
      </c>
      <c r="I231" s="2" t="inlineStr">
        <is>
          <t>Structural engineer</t>
        </is>
      </c>
      <c r="J231" s="5" t="inlineStr">
        <is>
          <t>Pending screening</t>
        </is>
      </c>
      <c r="K231" s="5" t="inlineStr">
        <is>
          <t>Pending evidence</t>
        </is>
      </c>
      <c r="L231" s="5" t="inlineStr"/>
      <c r="M231" s="5" t="inlineStr"/>
      <c r="N231" s="5" t="inlineStr"/>
      <c r="O231" s="5" t="inlineStr"/>
      <c r="P231" s="5" t="inlineStr"/>
      <c r="Q231" s="5" t="inlineStr"/>
      <c r="R231" s="6" t="n"/>
      <c r="S231" s="5" t="inlineStr"/>
      <c r="T231" s="5" t="inlineStr"/>
      <c r="U231" s="5" t="inlineStr"/>
      <c r="V231" s="5" t="inlineStr"/>
      <c r="W231" s="8">
        <f>IF(J231="Pending screening","Pending screening",IF(J231="Not applicable",IF(AND(Q231&lt;&gt;"",R231&lt;&gt;"",S231&lt;&gt;"",U231&lt;&gt;""),"Not applicable","Pending evidence"),IF(J231&lt;&gt;"Required","Pending evidence",IF(K231="Deviation","Deviation",IF(AND(K231="Compliant",COUNTBLANK(L231:R231)=0,U231&lt;&gt;"",V231&lt;&gt;""),"Compliant","Pending evidence")))))</f>
        <v/>
      </c>
    </row>
    <row r="232" ht="56" customHeight="1">
      <c r="A232" s="2" t="inlineStr">
        <is>
          <t>ST-11</t>
        </is>
      </c>
      <c r="B232" s="2" t="inlineStr">
        <is>
          <t>Structure</t>
        </is>
      </c>
      <c r="C232" s="2" t="inlineStr">
        <is>
          <t>S4</t>
        </is>
      </c>
      <c r="D232" s="2" t="inlineStr">
        <is>
          <t>Openings and plant supports</t>
        </is>
      </c>
      <c r="E232" s="2" t="inlineStr">
        <is>
          <t>Verify openings, fixings, plant reactions and replacement loads</t>
        </is>
      </c>
      <c r="F232" s="2" t="inlineStr">
        <is>
          <t>[mm; kN; dynamic factor]</t>
        </is>
      </c>
      <c r="G232" s="2" t="inlineStr">
        <is>
          <t>R02 AD codes 2013 and adopted references; R17 DBC 2021 where Dubai; exact clause/credit: verify in project adoption register</t>
        </is>
      </c>
      <c r="H232" s="2" t="inlineStr">
        <is>
          <t>Opening/support register and signed design before cutting</t>
        </is>
      </c>
      <c r="I232" s="2" t="inlineStr">
        <is>
          <t>Structural engineer</t>
        </is>
      </c>
      <c r="J232" s="5" t="inlineStr">
        <is>
          <t>Pending screening</t>
        </is>
      </c>
      <c r="K232" s="5" t="inlineStr">
        <is>
          <t>Pending evidence</t>
        </is>
      </c>
      <c r="L232" s="5" t="inlineStr"/>
      <c r="M232" s="5" t="inlineStr"/>
      <c r="N232" s="5" t="inlineStr"/>
      <c r="O232" s="5" t="inlineStr"/>
      <c r="P232" s="5" t="inlineStr"/>
      <c r="Q232" s="5" t="inlineStr"/>
      <c r="R232" s="6" t="n"/>
      <c r="S232" s="5" t="inlineStr"/>
      <c r="T232" s="5" t="inlineStr"/>
      <c r="U232" s="5" t="inlineStr"/>
      <c r="V232" s="5" t="inlineStr"/>
      <c r="W232" s="8">
        <f>IF(J232="Pending screening","Pending screening",IF(J232="Not applicable",IF(AND(Q232&lt;&gt;"",R232&lt;&gt;"",S232&lt;&gt;"",U232&lt;&gt;""),"Not applicable","Pending evidence"),IF(J232&lt;&gt;"Required","Pending evidence",IF(K232="Deviation","Deviation",IF(AND(K232="Compliant",COUNTBLANK(L232:R232)=0,U232&lt;&gt;"",V232&lt;&gt;""),"Compliant","Pending evidence")))))</f>
        <v/>
      </c>
    </row>
    <row r="233" ht="56" customHeight="1">
      <c r="A233" s="2" t="inlineStr">
        <is>
          <t>ST-11</t>
        </is>
      </c>
      <c r="B233" s="2" t="inlineStr">
        <is>
          <t>Structure</t>
        </is>
      </c>
      <c r="C233" s="2" t="inlineStr">
        <is>
          <t>S5</t>
        </is>
      </c>
      <c r="D233" s="2" t="inlineStr">
        <is>
          <t>Openings and plant supports</t>
        </is>
      </c>
      <c r="E233" s="2" t="inlineStr">
        <is>
          <t>Verify openings, fixings, plant reactions and replacement loads</t>
        </is>
      </c>
      <c r="F233" s="2" t="inlineStr">
        <is>
          <t>[mm; kN; dynamic factor]</t>
        </is>
      </c>
      <c r="G233" s="2" t="inlineStr">
        <is>
          <t>R02 AD codes 2013 and adopted references; R17 DBC 2021 where Dubai; exact clause/credit: verify in project adoption register</t>
        </is>
      </c>
      <c r="H233" s="2" t="inlineStr">
        <is>
          <t>Opening/support register and signed design before cutting</t>
        </is>
      </c>
      <c r="I233" s="2" t="inlineStr">
        <is>
          <t>Structural engineer</t>
        </is>
      </c>
      <c r="J233" s="5" t="inlineStr">
        <is>
          <t>Pending screening</t>
        </is>
      </c>
      <c r="K233" s="5" t="inlineStr">
        <is>
          <t>Pending evidence</t>
        </is>
      </c>
      <c r="L233" s="5" t="inlineStr"/>
      <c r="M233" s="5" t="inlineStr"/>
      <c r="N233" s="5" t="inlineStr"/>
      <c r="O233" s="5" t="inlineStr"/>
      <c r="P233" s="5" t="inlineStr"/>
      <c r="Q233" s="5" t="inlineStr"/>
      <c r="R233" s="6" t="n"/>
      <c r="S233" s="5" t="inlineStr"/>
      <c r="T233" s="5" t="inlineStr"/>
      <c r="U233" s="5" t="inlineStr"/>
      <c r="V233" s="5" t="inlineStr"/>
      <c r="W233" s="8">
        <f>IF(J233="Pending screening","Pending screening",IF(J233="Not applicable",IF(AND(Q233&lt;&gt;"",R233&lt;&gt;"",S233&lt;&gt;"",U233&lt;&gt;""),"Not applicable","Pending evidence"),IF(J233&lt;&gt;"Required","Pending evidence",IF(K233="Deviation","Deviation",IF(AND(K233="Compliant",COUNTBLANK(L233:R233)=0,U233&lt;&gt;"",V233&lt;&gt;""),"Compliant","Pending evidence")))))</f>
        <v/>
      </c>
    </row>
    <row r="234" ht="56" customHeight="1">
      <c r="A234" s="2" t="inlineStr">
        <is>
          <t>ST-11</t>
        </is>
      </c>
      <c r="B234" s="2" t="inlineStr">
        <is>
          <t>Structure</t>
        </is>
      </c>
      <c r="C234" s="2" t="inlineStr">
        <is>
          <t>S6</t>
        </is>
      </c>
      <c r="D234" s="2" t="inlineStr">
        <is>
          <t>Openings and plant supports</t>
        </is>
      </c>
      <c r="E234" s="2" t="inlineStr">
        <is>
          <t>Verify openings, fixings, plant reactions and replacement loads</t>
        </is>
      </c>
      <c r="F234" s="2" t="inlineStr">
        <is>
          <t>[mm; kN; dynamic factor]</t>
        </is>
      </c>
      <c r="G234" s="2" t="inlineStr">
        <is>
          <t>R02 AD codes 2013 and adopted references; R17 DBC 2021 where Dubai; exact clause/credit: verify in project adoption register</t>
        </is>
      </c>
      <c r="H234" s="2" t="inlineStr">
        <is>
          <t>Opening/support register and signed design before cutting</t>
        </is>
      </c>
      <c r="I234" s="2" t="inlineStr">
        <is>
          <t>Structural engineer</t>
        </is>
      </c>
      <c r="J234" s="5" t="inlineStr">
        <is>
          <t>Pending screening</t>
        </is>
      </c>
      <c r="K234" s="5" t="inlineStr">
        <is>
          <t>Pending evidence</t>
        </is>
      </c>
      <c r="L234" s="5" t="inlineStr"/>
      <c r="M234" s="5" t="inlineStr"/>
      <c r="N234" s="5" t="inlineStr"/>
      <c r="O234" s="5" t="inlineStr"/>
      <c r="P234" s="5" t="inlineStr"/>
      <c r="Q234" s="5" t="inlineStr"/>
      <c r="R234" s="6" t="n"/>
      <c r="S234" s="5" t="inlineStr"/>
      <c r="T234" s="5" t="inlineStr"/>
      <c r="U234" s="5" t="inlineStr"/>
      <c r="V234" s="5" t="inlineStr"/>
      <c r="W234" s="8">
        <f>IF(J234="Pending screening","Pending screening",IF(J234="Not applicable",IF(AND(Q234&lt;&gt;"",R234&lt;&gt;"",S234&lt;&gt;"",U234&lt;&gt;""),"Not applicable","Pending evidence"),IF(J234&lt;&gt;"Required","Pending evidence",IF(K234="Deviation","Deviation",IF(AND(K234="Compliant",COUNTBLANK(L234:R234)=0,U234&lt;&gt;"",V234&lt;&gt;""),"Compliant","Pending evidence")))))</f>
        <v/>
      </c>
    </row>
    <row r="235" ht="56" customHeight="1">
      <c r="A235" s="2" t="inlineStr">
        <is>
          <t>ST-11</t>
        </is>
      </c>
      <c r="B235" s="2" t="inlineStr">
        <is>
          <t>Structure</t>
        </is>
      </c>
      <c r="C235" s="2" t="inlineStr">
        <is>
          <t>S7</t>
        </is>
      </c>
      <c r="D235" s="2" t="inlineStr">
        <is>
          <t>Openings and plant supports</t>
        </is>
      </c>
      <c r="E235" s="2" t="inlineStr">
        <is>
          <t>Verify openings, fixings, plant reactions and replacement loads</t>
        </is>
      </c>
      <c r="F235" s="2" t="inlineStr">
        <is>
          <t>[mm; kN; dynamic factor]</t>
        </is>
      </c>
      <c r="G235" s="2" t="inlineStr">
        <is>
          <t>R02 AD codes 2013 and adopted references; R17 DBC 2021 where Dubai; exact clause/credit: verify in project adoption register</t>
        </is>
      </c>
      <c r="H235" s="2" t="inlineStr">
        <is>
          <t>Opening/support register and signed design before cutting</t>
        </is>
      </c>
      <c r="I235" s="2" t="inlineStr">
        <is>
          <t>Structural engineer</t>
        </is>
      </c>
      <c r="J235" s="5" t="inlineStr">
        <is>
          <t>Pending screening</t>
        </is>
      </c>
      <c r="K235" s="5" t="inlineStr">
        <is>
          <t>Pending evidence</t>
        </is>
      </c>
      <c r="L235" s="5" t="inlineStr"/>
      <c r="M235" s="5" t="inlineStr"/>
      <c r="N235" s="5" t="inlineStr"/>
      <c r="O235" s="5" t="inlineStr"/>
      <c r="P235" s="5" t="inlineStr"/>
      <c r="Q235" s="5" t="inlineStr"/>
      <c r="R235" s="6" t="n"/>
      <c r="S235" s="5" t="inlineStr"/>
      <c r="T235" s="5" t="inlineStr"/>
      <c r="U235" s="5" t="inlineStr"/>
      <c r="V235" s="5" t="inlineStr"/>
      <c r="W235" s="8">
        <f>IF(J235="Pending screening","Pending screening",IF(J235="Not applicable",IF(AND(Q235&lt;&gt;"",R235&lt;&gt;"",S235&lt;&gt;"",U235&lt;&gt;""),"Not applicable","Pending evidence"),IF(J235&lt;&gt;"Required","Pending evidence",IF(K235="Deviation","Deviation",IF(AND(K235="Compliant",COUNTBLANK(L235:R235)=0,U235&lt;&gt;"",V235&lt;&gt;""),"Compliant","Pending evidence")))))</f>
        <v/>
      </c>
    </row>
    <row r="236" ht="72" customHeight="1">
      <c r="A236" s="2" t="inlineStr">
        <is>
          <t>ME-01</t>
        </is>
      </c>
      <c r="B236" s="2" t="inlineStr">
        <is>
          <t>MEP and vertical transport</t>
        </is>
      </c>
      <c r="C236" s="2" t="inlineStr">
        <is>
          <t>S2</t>
        </is>
      </c>
      <c r="D236" s="2" t="inlineStr">
        <is>
          <t>Outdoor HVAC conditions</t>
        </is>
      </c>
      <c r="E236" s="2" t="inlineStr">
        <is>
          <t>Adopt station, statistical basis, dry/wet bulb and extreme conditions</t>
        </is>
      </c>
      <c r="F236" s="2" t="inlineStr">
        <is>
          <t>[degC DB/WB; occurrence %; station/year]</t>
        </is>
      </c>
      <c r="G236" s="2" t="inlineStr">
        <is>
          <t>R02 AD codes 2013; R03 UAE FLS 2018; R17 DBC 2021; R19 DEWA where Dubai; exact clause/credit: verify in project adoption register</t>
        </is>
      </c>
      <c r="H236" s="2" t="inlineStr">
        <is>
          <t>Controlled climatic data and mechanical designer approval</t>
        </is>
      </c>
      <c r="I236" s="2" t="inlineStr">
        <is>
          <t>MEP leads / lift specialist</t>
        </is>
      </c>
      <c r="J236" s="5" t="inlineStr">
        <is>
          <t>Pending screening</t>
        </is>
      </c>
      <c r="K236" s="5" t="inlineStr">
        <is>
          <t>Pending evidence</t>
        </is>
      </c>
      <c r="L236" s="5" t="inlineStr"/>
      <c r="M236" s="5" t="inlineStr"/>
      <c r="N236" s="5" t="inlineStr"/>
      <c r="O236" s="5" t="inlineStr"/>
      <c r="P236" s="5" t="inlineStr"/>
      <c r="Q236" s="5" t="inlineStr"/>
      <c r="R236" s="6" t="n"/>
      <c r="S236" s="5" t="inlineStr"/>
      <c r="T236" s="5" t="inlineStr"/>
      <c r="U236" s="5" t="inlineStr"/>
      <c r="V236" s="5" t="inlineStr"/>
      <c r="W236" s="8">
        <f>IF(J236="Pending screening","Pending screening",IF(J236="Not applicable",IF(AND(Q236&lt;&gt;"",R236&lt;&gt;"",S236&lt;&gt;"",U236&lt;&gt;""),"Not applicable","Pending evidence"),IF(J236&lt;&gt;"Required","Pending evidence",IF(K236="Deviation","Deviation",IF(AND(K236="Compliant",COUNTBLANK(L236:R236)=0,U236&lt;&gt;"",V236&lt;&gt;""),"Compliant","Pending evidence")))))</f>
        <v/>
      </c>
    </row>
    <row r="237" ht="72" customHeight="1">
      <c r="A237" s="2" t="inlineStr">
        <is>
          <t>ME-01</t>
        </is>
      </c>
      <c r="B237" s="2" t="inlineStr">
        <is>
          <t>MEP and vertical transport</t>
        </is>
      </c>
      <c r="C237" s="2" t="inlineStr">
        <is>
          <t>S3</t>
        </is>
      </c>
      <c r="D237" s="2" t="inlineStr">
        <is>
          <t>Outdoor HVAC conditions</t>
        </is>
      </c>
      <c r="E237" s="2" t="inlineStr">
        <is>
          <t>Adopt station, statistical basis, dry/wet bulb and extreme conditions</t>
        </is>
      </c>
      <c r="F237" s="2" t="inlineStr">
        <is>
          <t>[degC DB/WB; occurrence %; station/year]</t>
        </is>
      </c>
      <c r="G237" s="2" t="inlineStr">
        <is>
          <t>R02 AD codes 2013; R03 UAE FLS 2018; R17 DBC 2021; R19 DEWA where Dubai; exact clause/credit: verify in project adoption register</t>
        </is>
      </c>
      <c r="H237" s="2" t="inlineStr">
        <is>
          <t>Controlled climatic data and mechanical designer approval</t>
        </is>
      </c>
      <c r="I237" s="2" t="inlineStr">
        <is>
          <t>MEP leads / lift specialist</t>
        </is>
      </c>
      <c r="J237" s="5" t="inlineStr">
        <is>
          <t>Pending screening</t>
        </is>
      </c>
      <c r="K237" s="5" t="inlineStr">
        <is>
          <t>Pending evidence</t>
        </is>
      </c>
      <c r="L237" s="5" t="inlineStr"/>
      <c r="M237" s="5" t="inlineStr"/>
      <c r="N237" s="5" t="inlineStr"/>
      <c r="O237" s="5" t="inlineStr"/>
      <c r="P237" s="5" t="inlineStr"/>
      <c r="Q237" s="5" t="inlineStr"/>
      <c r="R237" s="6" t="n"/>
      <c r="S237" s="5" t="inlineStr"/>
      <c r="T237" s="5" t="inlineStr"/>
      <c r="U237" s="5" t="inlineStr"/>
      <c r="V237" s="5" t="inlineStr"/>
      <c r="W237" s="8">
        <f>IF(J237="Pending screening","Pending screening",IF(J237="Not applicable",IF(AND(Q237&lt;&gt;"",R237&lt;&gt;"",S237&lt;&gt;"",U237&lt;&gt;""),"Not applicable","Pending evidence"),IF(J237&lt;&gt;"Required","Pending evidence",IF(K237="Deviation","Deviation",IF(AND(K237="Compliant",COUNTBLANK(L237:R237)=0,U237&lt;&gt;"",V237&lt;&gt;""),"Compliant","Pending evidence")))))</f>
        <v/>
      </c>
    </row>
    <row r="238" ht="72" customHeight="1">
      <c r="A238" s="2" t="inlineStr">
        <is>
          <t>ME-01</t>
        </is>
      </c>
      <c r="B238" s="2" t="inlineStr">
        <is>
          <t>MEP and vertical transport</t>
        </is>
      </c>
      <c r="C238" s="2" t="inlineStr">
        <is>
          <t>S4</t>
        </is>
      </c>
      <c r="D238" s="2" t="inlineStr">
        <is>
          <t>Outdoor HVAC conditions</t>
        </is>
      </c>
      <c r="E238" s="2" t="inlineStr">
        <is>
          <t>Adopt station, statistical basis, dry/wet bulb and extreme conditions</t>
        </is>
      </c>
      <c r="F238" s="2" t="inlineStr">
        <is>
          <t>[degC DB/WB; occurrence %; station/year]</t>
        </is>
      </c>
      <c r="G238" s="2" t="inlineStr">
        <is>
          <t>R02 AD codes 2013; R03 UAE FLS 2018; R17 DBC 2021; R19 DEWA where Dubai; exact clause/credit: verify in project adoption register</t>
        </is>
      </c>
      <c r="H238" s="2" t="inlineStr">
        <is>
          <t>Controlled climatic data and mechanical designer approval</t>
        </is>
      </c>
      <c r="I238" s="2" t="inlineStr">
        <is>
          <t>MEP leads / lift specialist</t>
        </is>
      </c>
      <c r="J238" s="5" t="inlineStr">
        <is>
          <t>Pending screening</t>
        </is>
      </c>
      <c r="K238" s="5" t="inlineStr">
        <is>
          <t>Pending evidence</t>
        </is>
      </c>
      <c r="L238" s="5" t="inlineStr"/>
      <c r="M238" s="5" t="inlineStr"/>
      <c r="N238" s="5" t="inlineStr"/>
      <c r="O238" s="5" t="inlineStr"/>
      <c r="P238" s="5" t="inlineStr"/>
      <c r="Q238" s="5" t="inlineStr"/>
      <c r="R238" s="6" t="n"/>
      <c r="S238" s="5" t="inlineStr"/>
      <c r="T238" s="5" t="inlineStr"/>
      <c r="U238" s="5" t="inlineStr"/>
      <c r="V238" s="5" t="inlineStr"/>
      <c r="W238" s="8">
        <f>IF(J238="Pending screening","Pending screening",IF(J238="Not applicable",IF(AND(Q238&lt;&gt;"",R238&lt;&gt;"",S238&lt;&gt;"",U238&lt;&gt;""),"Not applicable","Pending evidence"),IF(J238&lt;&gt;"Required","Pending evidence",IF(K238="Deviation","Deviation",IF(AND(K238="Compliant",COUNTBLANK(L238:R238)=0,U238&lt;&gt;"",V238&lt;&gt;""),"Compliant","Pending evidence")))))</f>
        <v/>
      </c>
    </row>
    <row r="239" ht="72" customHeight="1">
      <c r="A239" s="2" t="inlineStr">
        <is>
          <t>ME-01</t>
        </is>
      </c>
      <c r="B239" s="2" t="inlineStr">
        <is>
          <t>MEP and vertical transport</t>
        </is>
      </c>
      <c r="C239" s="2" t="inlineStr">
        <is>
          <t>S5</t>
        </is>
      </c>
      <c r="D239" s="2" t="inlineStr">
        <is>
          <t>Outdoor HVAC conditions</t>
        </is>
      </c>
      <c r="E239" s="2" t="inlineStr">
        <is>
          <t>Adopt station, statistical basis, dry/wet bulb and extreme conditions</t>
        </is>
      </c>
      <c r="F239" s="2" t="inlineStr">
        <is>
          <t>[degC DB/WB; occurrence %; station/year]</t>
        </is>
      </c>
      <c r="G239" s="2" t="inlineStr">
        <is>
          <t>R02 AD codes 2013; R03 UAE FLS 2018; R17 DBC 2021; R19 DEWA where Dubai; exact clause/credit: verify in project adoption register</t>
        </is>
      </c>
      <c r="H239" s="2" t="inlineStr">
        <is>
          <t>Controlled climatic data and mechanical designer approval</t>
        </is>
      </c>
      <c r="I239" s="2" t="inlineStr">
        <is>
          <t>MEP leads / lift specialist</t>
        </is>
      </c>
      <c r="J239" s="5" t="inlineStr">
        <is>
          <t>Pending screening</t>
        </is>
      </c>
      <c r="K239" s="5" t="inlineStr">
        <is>
          <t>Pending evidence</t>
        </is>
      </c>
      <c r="L239" s="5" t="inlineStr"/>
      <c r="M239" s="5" t="inlineStr"/>
      <c r="N239" s="5" t="inlineStr"/>
      <c r="O239" s="5" t="inlineStr"/>
      <c r="P239" s="5" t="inlineStr"/>
      <c r="Q239" s="5" t="inlineStr"/>
      <c r="R239" s="6" t="n"/>
      <c r="S239" s="5" t="inlineStr"/>
      <c r="T239" s="5" t="inlineStr"/>
      <c r="U239" s="5" t="inlineStr"/>
      <c r="V239" s="5" t="inlineStr"/>
      <c r="W239" s="8">
        <f>IF(J239="Pending screening","Pending screening",IF(J239="Not applicable",IF(AND(Q239&lt;&gt;"",R239&lt;&gt;"",S239&lt;&gt;"",U239&lt;&gt;""),"Not applicable","Pending evidence"),IF(J239&lt;&gt;"Required","Pending evidence",IF(K239="Deviation","Deviation",IF(AND(K239="Compliant",COUNTBLANK(L239:R239)=0,U239&lt;&gt;"",V239&lt;&gt;""),"Compliant","Pending evidence")))))</f>
        <v/>
      </c>
    </row>
    <row r="240" ht="72" customHeight="1">
      <c r="A240" s="2" t="inlineStr">
        <is>
          <t>ME-01</t>
        </is>
      </c>
      <c r="B240" s="2" t="inlineStr">
        <is>
          <t>MEP and vertical transport</t>
        </is>
      </c>
      <c r="C240" s="2" t="inlineStr">
        <is>
          <t>S6</t>
        </is>
      </c>
      <c r="D240" s="2" t="inlineStr">
        <is>
          <t>Outdoor HVAC conditions</t>
        </is>
      </c>
      <c r="E240" s="2" t="inlineStr">
        <is>
          <t>Adopt station, statistical basis, dry/wet bulb and extreme conditions</t>
        </is>
      </c>
      <c r="F240" s="2" t="inlineStr">
        <is>
          <t>[degC DB/WB; occurrence %; station/year]</t>
        </is>
      </c>
      <c r="G240" s="2" t="inlineStr">
        <is>
          <t>R02 AD codes 2013; R03 UAE FLS 2018; R17 DBC 2021; R19 DEWA where Dubai; exact clause/credit: verify in project adoption register</t>
        </is>
      </c>
      <c r="H240" s="2" t="inlineStr">
        <is>
          <t>Controlled climatic data and mechanical designer approval</t>
        </is>
      </c>
      <c r="I240" s="2" t="inlineStr">
        <is>
          <t>MEP leads / lift specialist</t>
        </is>
      </c>
      <c r="J240" s="5" t="inlineStr">
        <is>
          <t>Pending screening</t>
        </is>
      </c>
      <c r="K240" s="5" t="inlineStr">
        <is>
          <t>Pending evidence</t>
        </is>
      </c>
      <c r="L240" s="5" t="inlineStr"/>
      <c r="M240" s="5" t="inlineStr"/>
      <c r="N240" s="5" t="inlineStr"/>
      <c r="O240" s="5" t="inlineStr"/>
      <c r="P240" s="5" t="inlineStr"/>
      <c r="Q240" s="5" t="inlineStr"/>
      <c r="R240" s="6" t="n"/>
      <c r="S240" s="5" t="inlineStr"/>
      <c r="T240" s="5" t="inlineStr"/>
      <c r="U240" s="5" t="inlineStr"/>
      <c r="V240" s="5" t="inlineStr"/>
      <c r="W240" s="8">
        <f>IF(J240="Pending screening","Pending screening",IF(J240="Not applicable",IF(AND(Q240&lt;&gt;"",R240&lt;&gt;"",S240&lt;&gt;"",U240&lt;&gt;""),"Not applicable","Pending evidence"),IF(J240&lt;&gt;"Required","Pending evidence",IF(K240="Deviation","Deviation",IF(AND(K240="Compliant",COUNTBLANK(L240:R240)=0,U240&lt;&gt;"",V240&lt;&gt;""),"Compliant","Pending evidence")))))</f>
        <v/>
      </c>
    </row>
    <row r="241" ht="72" customHeight="1">
      <c r="A241" s="2" t="inlineStr">
        <is>
          <t>ME-01</t>
        </is>
      </c>
      <c r="B241" s="2" t="inlineStr">
        <is>
          <t>MEP and vertical transport</t>
        </is>
      </c>
      <c r="C241" s="2" t="inlineStr">
        <is>
          <t>S7</t>
        </is>
      </c>
      <c r="D241" s="2" t="inlineStr">
        <is>
          <t>Outdoor HVAC conditions</t>
        </is>
      </c>
      <c r="E241" s="2" t="inlineStr">
        <is>
          <t>Adopt station, statistical basis, dry/wet bulb and extreme conditions</t>
        </is>
      </c>
      <c r="F241" s="2" t="inlineStr">
        <is>
          <t>[degC DB/WB; occurrence %; station/year]</t>
        </is>
      </c>
      <c r="G241" s="2" t="inlineStr">
        <is>
          <t>R02 AD codes 2013; R03 UAE FLS 2018; R17 DBC 2021; R19 DEWA where Dubai; exact clause/credit: verify in project adoption register</t>
        </is>
      </c>
      <c r="H241" s="2" t="inlineStr">
        <is>
          <t>Controlled climatic data and mechanical designer approval</t>
        </is>
      </c>
      <c r="I241" s="2" t="inlineStr">
        <is>
          <t>MEP leads / lift specialist</t>
        </is>
      </c>
      <c r="J241" s="5" t="inlineStr">
        <is>
          <t>Pending screening</t>
        </is>
      </c>
      <c r="K241" s="5" t="inlineStr">
        <is>
          <t>Pending evidence</t>
        </is>
      </c>
      <c r="L241" s="5" t="inlineStr"/>
      <c r="M241" s="5" t="inlineStr"/>
      <c r="N241" s="5" t="inlineStr"/>
      <c r="O241" s="5" t="inlineStr"/>
      <c r="P241" s="5" t="inlineStr"/>
      <c r="Q241" s="5" t="inlineStr"/>
      <c r="R241" s="6" t="n"/>
      <c r="S241" s="5" t="inlineStr"/>
      <c r="T241" s="5" t="inlineStr"/>
      <c r="U241" s="5" t="inlineStr"/>
      <c r="V241" s="5" t="inlineStr"/>
      <c r="W241" s="8">
        <f>IF(J241="Pending screening","Pending screening",IF(J241="Not applicable",IF(AND(Q241&lt;&gt;"",R241&lt;&gt;"",S241&lt;&gt;"",U241&lt;&gt;""),"Not applicable","Pending evidence"),IF(J241&lt;&gt;"Required","Pending evidence",IF(K241="Deviation","Deviation",IF(AND(K241="Compliant",COUNTBLANK(L241:R241)=0,U241&lt;&gt;"",V241&lt;&gt;""),"Compliant","Pending evidence")))))</f>
        <v/>
      </c>
    </row>
    <row r="242" ht="72" customHeight="1">
      <c r="A242" s="2" t="inlineStr">
        <is>
          <t>ME-02</t>
        </is>
      </c>
      <c r="B242" s="2" t="inlineStr">
        <is>
          <t>MEP and vertical transport</t>
        </is>
      </c>
      <c r="C242" s="2" t="inlineStr">
        <is>
          <t>S2</t>
        </is>
      </c>
      <c r="D242" s="2" t="inlineStr">
        <is>
          <t>Indoor HVAC conditions</t>
        </is>
      </c>
      <c r="E242" s="2" t="inlineStr">
        <is>
          <t>Set occupied/unoccupied temperature, humidity and tolerance per space</t>
        </is>
      </c>
      <c r="F242" s="2" t="inlineStr">
        <is>
          <t>[degC; RH %; tolerance]</t>
        </is>
      </c>
      <c r="G242" s="2" t="inlineStr">
        <is>
          <t>R02 AD codes 2013; R03 UAE FLS 2018; R17 DBC 2021; R19 DEWA where Dubai; exact clause/credit: verify in project adoption register</t>
        </is>
      </c>
      <c r="H242" s="2" t="inlineStr">
        <is>
          <t>Room data sheets and client/operator comfort review</t>
        </is>
      </c>
      <c r="I242" s="2" t="inlineStr">
        <is>
          <t>MEP leads / lift specialist</t>
        </is>
      </c>
      <c r="J242" s="5" t="inlineStr">
        <is>
          <t>Pending screening</t>
        </is>
      </c>
      <c r="K242" s="5" t="inlineStr">
        <is>
          <t>Pending evidence</t>
        </is>
      </c>
      <c r="L242" s="5" t="inlineStr"/>
      <c r="M242" s="5" t="inlineStr"/>
      <c r="N242" s="5" t="inlineStr"/>
      <c r="O242" s="5" t="inlineStr"/>
      <c r="P242" s="5" t="inlineStr"/>
      <c r="Q242" s="5" t="inlineStr"/>
      <c r="R242" s="6" t="n"/>
      <c r="S242" s="5" t="inlineStr"/>
      <c r="T242" s="5" t="inlineStr"/>
      <c r="U242" s="5" t="inlineStr"/>
      <c r="V242" s="5" t="inlineStr"/>
      <c r="W242" s="8">
        <f>IF(J242="Pending screening","Pending screening",IF(J242="Not applicable",IF(AND(Q242&lt;&gt;"",R242&lt;&gt;"",S242&lt;&gt;"",U242&lt;&gt;""),"Not applicable","Pending evidence"),IF(J242&lt;&gt;"Required","Pending evidence",IF(K242="Deviation","Deviation",IF(AND(K242="Compliant",COUNTBLANK(L242:R242)=0,U242&lt;&gt;"",V242&lt;&gt;""),"Compliant","Pending evidence")))))</f>
        <v/>
      </c>
    </row>
    <row r="243" ht="72" customHeight="1">
      <c r="A243" s="2" t="inlineStr">
        <is>
          <t>ME-02</t>
        </is>
      </c>
      <c r="B243" s="2" t="inlineStr">
        <is>
          <t>MEP and vertical transport</t>
        </is>
      </c>
      <c r="C243" s="2" t="inlineStr">
        <is>
          <t>S3</t>
        </is>
      </c>
      <c r="D243" s="2" t="inlineStr">
        <is>
          <t>Indoor HVAC conditions</t>
        </is>
      </c>
      <c r="E243" s="2" t="inlineStr">
        <is>
          <t>Set occupied/unoccupied temperature, humidity and tolerance per space</t>
        </is>
      </c>
      <c r="F243" s="2" t="inlineStr">
        <is>
          <t>[degC; RH %; tolerance]</t>
        </is>
      </c>
      <c r="G243" s="2" t="inlineStr">
        <is>
          <t>R02 AD codes 2013; R03 UAE FLS 2018; R17 DBC 2021; R19 DEWA where Dubai; exact clause/credit: verify in project adoption register</t>
        </is>
      </c>
      <c r="H243" s="2" t="inlineStr">
        <is>
          <t>Room data sheets and client/operator comfort review</t>
        </is>
      </c>
      <c r="I243" s="2" t="inlineStr">
        <is>
          <t>MEP leads / lift specialist</t>
        </is>
      </c>
      <c r="J243" s="5" t="inlineStr">
        <is>
          <t>Pending screening</t>
        </is>
      </c>
      <c r="K243" s="5" t="inlineStr">
        <is>
          <t>Pending evidence</t>
        </is>
      </c>
      <c r="L243" s="5" t="inlineStr"/>
      <c r="M243" s="5" t="inlineStr"/>
      <c r="N243" s="5" t="inlineStr"/>
      <c r="O243" s="5" t="inlineStr"/>
      <c r="P243" s="5" t="inlineStr"/>
      <c r="Q243" s="5" t="inlineStr"/>
      <c r="R243" s="6" t="n"/>
      <c r="S243" s="5" t="inlineStr"/>
      <c r="T243" s="5" t="inlineStr"/>
      <c r="U243" s="5" t="inlineStr"/>
      <c r="V243" s="5" t="inlineStr"/>
      <c r="W243" s="8">
        <f>IF(J243="Pending screening","Pending screening",IF(J243="Not applicable",IF(AND(Q243&lt;&gt;"",R243&lt;&gt;"",S243&lt;&gt;"",U243&lt;&gt;""),"Not applicable","Pending evidence"),IF(J243&lt;&gt;"Required","Pending evidence",IF(K243="Deviation","Deviation",IF(AND(K243="Compliant",COUNTBLANK(L243:R243)=0,U243&lt;&gt;"",V243&lt;&gt;""),"Compliant","Pending evidence")))))</f>
        <v/>
      </c>
    </row>
    <row r="244" ht="72" customHeight="1">
      <c r="A244" s="2" t="inlineStr">
        <is>
          <t>ME-02</t>
        </is>
      </c>
      <c r="B244" s="2" t="inlineStr">
        <is>
          <t>MEP and vertical transport</t>
        </is>
      </c>
      <c r="C244" s="2" t="inlineStr">
        <is>
          <t>S4</t>
        </is>
      </c>
      <c r="D244" s="2" t="inlineStr">
        <is>
          <t>Indoor HVAC conditions</t>
        </is>
      </c>
      <c r="E244" s="2" t="inlineStr">
        <is>
          <t>Set occupied/unoccupied temperature, humidity and tolerance per space</t>
        </is>
      </c>
      <c r="F244" s="2" t="inlineStr">
        <is>
          <t>[degC; RH %; tolerance]</t>
        </is>
      </c>
      <c r="G244" s="2" t="inlineStr">
        <is>
          <t>R02 AD codes 2013; R03 UAE FLS 2018; R17 DBC 2021; R19 DEWA where Dubai; exact clause/credit: verify in project adoption register</t>
        </is>
      </c>
      <c r="H244" s="2" t="inlineStr">
        <is>
          <t>Room data sheets and client/operator comfort review</t>
        </is>
      </c>
      <c r="I244" s="2" t="inlineStr">
        <is>
          <t>MEP leads / lift specialist</t>
        </is>
      </c>
      <c r="J244" s="5" t="inlineStr">
        <is>
          <t>Pending screening</t>
        </is>
      </c>
      <c r="K244" s="5" t="inlineStr">
        <is>
          <t>Pending evidence</t>
        </is>
      </c>
      <c r="L244" s="5" t="inlineStr"/>
      <c r="M244" s="5" t="inlineStr"/>
      <c r="N244" s="5" t="inlineStr"/>
      <c r="O244" s="5" t="inlineStr"/>
      <c r="P244" s="5" t="inlineStr"/>
      <c r="Q244" s="5" t="inlineStr"/>
      <c r="R244" s="6" t="n"/>
      <c r="S244" s="5" t="inlineStr"/>
      <c r="T244" s="5" t="inlineStr"/>
      <c r="U244" s="5" t="inlineStr"/>
      <c r="V244" s="5" t="inlineStr"/>
      <c r="W244" s="8">
        <f>IF(J244="Pending screening","Pending screening",IF(J244="Not applicable",IF(AND(Q244&lt;&gt;"",R244&lt;&gt;"",S244&lt;&gt;"",U244&lt;&gt;""),"Not applicable","Pending evidence"),IF(J244&lt;&gt;"Required","Pending evidence",IF(K244="Deviation","Deviation",IF(AND(K244="Compliant",COUNTBLANK(L244:R244)=0,U244&lt;&gt;"",V244&lt;&gt;""),"Compliant","Pending evidence")))))</f>
        <v/>
      </c>
    </row>
    <row r="245" ht="72" customHeight="1">
      <c r="A245" s="2" t="inlineStr">
        <is>
          <t>ME-02</t>
        </is>
      </c>
      <c r="B245" s="2" t="inlineStr">
        <is>
          <t>MEP and vertical transport</t>
        </is>
      </c>
      <c r="C245" s="2" t="inlineStr">
        <is>
          <t>S5</t>
        </is>
      </c>
      <c r="D245" s="2" t="inlineStr">
        <is>
          <t>Indoor HVAC conditions</t>
        </is>
      </c>
      <c r="E245" s="2" t="inlineStr">
        <is>
          <t>Set occupied/unoccupied temperature, humidity and tolerance per space</t>
        </is>
      </c>
      <c r="F245" s="2" t="inlineStr">
        <is>
          <t>[degC; RH %; tolerance]</t>
        </is>
      </c>
      <c r="G245" s="2" t="inlineStr">
        <is>
          <t>R02 AD codes 2013; R03 UAE FLS 2018; R17 DBC 2021; R19 DEWA where Dubai; exact clause/credit: verify in project adoption register</t>
        </is>
      </c>
      <c r="H245" s="2" t="inlineStr">
        <is>
          <t>Room data sheets and client/operator comfort review</t>
        </is>
      </c>
      <c r="I245" s="2" t="inlineStr">
        <is>
          <t>MEP leads / lift specialist</t>
        </is>
      </c>
      <c r="J245" s="5" t="inlineStr">
        <is>
          <t>Pending screening</t>
        </is>
      </c>
      <c r="K245" s="5" t="inlineStr">
        <is>
          <t>Pending evidence</t>
        </is>
      </c>
      <c r="L245" s="5" t="inlineStr"/>
      <c r="M245" s="5" t="inlineStr"/>
      <c r="N245" s="5" t="inlineStr"/>
      <c r="O245" s="5" t="inlineStr"/>
      <c r="P245" s="5" t="inlineStr"/>
      <c r="Q245" s="5" t="inlineStr"/>
      <c r="R245" s="6" t="n"/>
      <c r="S245" s="5" t="inlineStr"/>
      <c r="T245" s="5" t="inlineStr"/>
      <c r="U245" s="5" t="inlineStr"/>
      <c r="V245" s="5" t="inlineStr"/>
      <c r="W245" s="8">
        <f>IF(J245="Pending screening","Pending screening",IF(J245="Not applicable",IF(AND(Q245&lt;&gt;"",R245&lt;&gt;"",S245&lt;&gt;"",U245&lt;&gt;""),"Not applicable","Pending evidence"),IF(J245&lt;&gt;"Required","Pending evidence",IF(K245="Deviation","Deviation",IF(AND(K245="Compliant",COUNTBLANK(L245:R245)=0,U245&lt;&gt;"",V245&lt;&gt;""),"Compliant","Pending evidence")))))</f>
        <v/>
      </c>
    </row>
    <row r="246" ht="72" customHeight="1">
      <c r="A246" s="2" t="inlineStr">
        <is>
          <t>ME-02</t>
        </is>
      </c>
      <c r="B246" s="2" t="inlineStr">
        <is>
          <t>MEP and vertical transport</t>
        </is>
      </c>
      <c r="C246" s="2" t="inlineStr">
        <is>
          <t>S6</t>
        </is>
      </c>
      <c r="D246" s="2" t="inlineStr">
        <is>
          <t>Indoor HVAC conditions</t>
        </is>
      </c>
      <c r="E246" s="2" t="inlineStr">
        <is>
          <t>Set occupied/unoccupied temperature, humidity and tolerance per space</t>
        </is>
      </c>
      <c r="F246" s="2" t="inlineStr">
        <is>
          <t>[degC; RH %; tolerance]</t>
        </is>
      </c>
      <c r="G246" s="2" t="inlineStr">
        <is>
          <t>R02 AD codes 2013; R03 UAE FLS 2018; R17 DBC 2021; R19 DEWA where Dubai; exact clause/credit: verify in project adoption register</t>
        </is>
      </c>
      <c r="H246" s="2" t="inlineStr">
        <is>
          <t>Room data sheets and client/operator comfort review</t>
        </is>
      </c>
      <c r="I246" s="2" t="inlineStr">
        <is>
          <t>MEP leads / lift specialist</t>
        </is>
      </c>
      <c r="J246" s="5" t="inlineStr">
        <is>
          <t>Pending screening</t>
        </is>
      </c>
      <c r="K246" s="5" t="inlineStr">
        <is>
          <t>Pending evidence</t>
        </is>
      </c>
      <c r="L246" s="5" t="inlineStr"/>
      <c r="M246" s="5" t="inlineStr"/>
      <c r="N246" s="5" t="inlineStr"/>
      <c r="O246" s="5" t="inlineStr"/>
      <c r="P246" s="5" t="inlineStr"/>
      <c r="Q246" s="5" t="inlineStr"/>
      <c r="R246" s="6" t="n"/>
      <c r="S246" s="5" t="inlineStr"/>
      <c r="T246" s="5" t="inlineStr"/>
      <c r="U246" s="5" t="inlineStr"/>
      <c r="V246" s="5" t="inlineStr"/>
      <c r="W246" s="8">
        <f>IF(J246="Pending screening","Pending screening",IF(J246="Not applicable",IF(AND(Q246&lt;&gt;"",R246&lt;&gt;"",S246&lt;&gt;"",U246&lt;&gt;""),"Not applicable","Pending evidence"),IF(J246&lt;&gt;"Required","Pending evidence",IF(K246="Deviation","Deviation",IF(AND(K246="Compliant",COUNTBLANK(L246:R246)=0,U246&lt;&gt;"",V246&lt;&gt;""),"Compliant","Pending evidence")))))</f>
        <v/>
      </c>
    </row>
    <row r="247" ht="72" customHeight="1">
      <c r="A247" s="2" t="inlineStr">
        <is>
          <t>ME-02</t>
        </is>
      </c>
      <c r="B247" s="2" t="inlineStr">
        <is>
          <t>MEP and vertical transport</t>
        </is>
      </c>
      <c r="C247" s="2" t="inlineStr">
        <is>
          <t>S7</t>
        </is>
      </c>
      <c r="D247" s="2" t="inlineStr">
        <is>
          <t>Indoor HVAC conditions</t>
        </is>
      </c>
      <c r="E247" s="2" t="inlineStr">
        <is>
          <t>Set occupied/unoccupied temperature, humidity and tolerance per space</t>
        </is>
      </c>
      <c r="F247" s="2" t="inlineStr">
        <is>
          <t>[degC; RH %; tolerance]</t>
        </is>
      </c>
      <c r="G247" s="2" t="inlineStr">
        <is>
          <t>R02 AD codes 2013; R03 UAE FLS 2018; R17 DBC 2021; R19 DEWA where Dubai; exact clause/credit: verify in project adoption register</t>
        </is>
      </c>
      <c r="H247" s="2" t="inlineStr">
        <is>
          <t>Room data sheets and client/operator comfort review</t>
        </is>
      </c>
      <c r="I247" s="2" t="inlineStr">
        <is>
          <t>MEP leads / lift specialist</t>
        </is>
      </c>
      <c r="J247" s="5" t="inlineStr">
        <is>
          <t>Pending screening</t>
        </is>
      </c>
      <c r="K247" s="5" t="inlineStr">
        <is>
          <t>Pending evidence</t>
        </is>
      </c>
      <c r="L247" s="5" t="inlineStr"/>
      <c r="M247" s="5" t="inlineStr"/>
      <c r="N247" s="5" t="inlineStr"/>
      <c r="O247" s="5" t="inlineStr"/>
      <c r="P247" s="5" t="inlineStr"/>
      <c r="Q247" s="5" t="inlineStr"/>
      <c r="R247" s="6" t="n"/>
      <c r="S247" s="5" t="inlineStr"/>
      <c r="T247" s="5" t="inlineStr"/>
      <c r="U247" s="5" t="inlineStr"/>
      <c r="V247" s="5" t="inlineStr"/>
      <c r="W247" s="8">
        <f>IF(J247="Pending screening","Pending screening",IF(J247="Not applicable",IF(AND(Q247&lt;&gt;"",R247&lt;&gt;"",S247&lt;&gt;"",U247&lt;&gt;""),"Not applicable","Pending evidence"),IF(J247&lt;&gt;"Required","Pending evidence",IF(K247="Deviation","Deviation",IF(AND(K247="Compliant",COUNTBLANK(L247:R247)=0,U247&lt;&gt;"",V247&lt;&gt;""),"Compliant","Pending evidence")))))</f>
        <v/>
      </c>
    </row>
    <row r="248" ht="72" customHeight="1">
      <c r="A248" s="2" t="inlineStr">
        <is>
          <t>ME-03</t>
        </is>
      </c>
      <c r="B248" s="2" t="inlineStr">
        <is>
          <t>MEP and vertical transport</t>
        </is>
      </c>
      <c r="C248" s="2" t="inlineStr">
        <is>
          <t>S2</t>
        </is>
      </c>
      <c r="D248" s="2" t="inlineStr">
        <is>
          <t>Cooling/heating load and diversity</t>
        </is>
      </c>
      <c r="E248" s="2" t="inlineStr">
        <is>
          <t>Size from documented envelope, occupancy, equipment and diversity</t>
        </is>
      </c>
      <c r="F248" s="2" t="inlineStr">
        <is>
          <t>[kW; W/m2; ratio]</t>
        </is>
      </c>
      <c r="G248" s="2" t="inlineStr">
        <is>
          <t>R02 AD codes 2013; R03 UAE FLS 2018; R17 DBC 2021; R19 DEWA where Dubai; exact clause/credit: verify in project adoption register</t>
        </is>
      </c>
      <c r="H248" s="2" t="inlineStr">
        <is>
          <t>Checked load model and reconciled architecture/process inputs</t>
        </is>
      </c>
      <c r="I248" s="2" t="inlineStr">
        <is>
          <t>MEP leads / lift specialist</t>
        </is>
      </c>
      <c r="J248" s="5" t="inlineStr">
        <is>
          <t>Pending screening</t>
        </is>
      </c>
      <c r="K248" s="5" t="inlineStr">
        <is>
          <t>Pending evidence</t>
        </is>
      </c>
      <c r="L248" s="5" t="inlineStr"/>
      <c r="M248" s="5" t="inlineStr"/>
      <c r="N248" s="5" t="inlineStr"/>
      <c r="O248" s="5" t="inlineStr"/>
      <c r="P248" s="5" t="inlineStr"/>
      <c r="Q248" s="5" t="inlineStr"/>
      <c r="R248" s="6" t="n"/>
      <c r="S248" s="5" t="inlineStr"/>
      <c r="T248" s="5" t="inlineStr"/>
      <c r="U248" s="5" t="inlineStr"/>
      <c r="V248" s="5" t="inlineStr"/>
      <c r="W248" s="8">
        <f>IF(J248="Pending screening","Pending screening",IF(J248="Not applicable",IF(AND(Q248&lt;&gt;"",R248&lt;&gt;"",S248&lt;&gt;"",U248&lt;&gt;""),"Not applicable","Pending evidence"),IF(J248&lt;&gt;"Required","Pending evidence",IF(K248="Deviation","Deviation",IF(AND(K248="Compliant",COUNTBLANK(L248:R248)=0,U248&lt;&gt;"",V248&lt;&gt;""),"Compliant","Pending evidence")))))</f>
        <v/>
      </c>
    </row>
    <row r="249" ht="72" customHeight="1">
      <c r="A249" s="2" t="inlineStr">
        <is>
          <t>ME-03</t>
        </is>
      </c>
      <c r="B249" s="2" t="inlineStr">
        <is>
          <t>MEP and vertical transport</t>
        </is>
      </c>
      <c r="C249" s="2" t="inlineStr">
        <is>
          <t>S3</t>
        </is>
      </c>
      <c r="D249" s="2" t="inlineStr">
        <is>
          <t>Cooling/heating load and diversity</t>
        </is>
      </c>
      <c r="E249" s="2" t="inlineStr">
        <is>
          <t>Size from documented envelope, occupancy, equipment and diversity</t>
        </is>
      </c>
      <c r="F249" s="2" t="inlineStr">
        <is>
          <t>[kW; W/m2; ratio]</t>
        </is>
      </c>
      <c r="G249" s="2" t="inlineStr">
        <is>
          <t>R02 AD codes 2013; R03 UAE FLS 2018; R17 DBC 2021; R19 DEWA where Dubai; exact clause/credit: verify in project adoption register</t>
        </is>
      </c>
      <c r="H249" s="2" t="inlineStr">
        <is>
          <t>Checked load model and reconciled architecture/process inputs</t>
        </is>
      </c>
      <c r="I249" s="2" t="inlineStr">
        <is>
          <t>MEP leads / lift specialist</t>
        </is>
      </c>
      <c r="J249" s="5" t="inlineStr">
        <is>
          <t>Pending screening</t>
        </is>
      </c>
      <c r="K249" s="5" t="inlineStr">
        <is>
          <t>Pending evidence</t>
        </is>
      </c>
      <c r="L249" s="5" t="inlineStr"/>
      <c r="M249" s="5" t="inlineStr"/>
      <c r="N249" s="5" t="inlineStr"/>
      <c r="O249" s="5" t="inlineStr"/>
      <c r="P249" s="5" t="inlineStr"/>
      <c r="Q249" s="5" t="inlineStr"/>
      <c r="R249" s="6" t="n"/>
      <c r="S249" s="5" t="inlineStr"/>
      <c r="T249" s="5" t="inlineStr"/>
      <c r="U249" s="5" t="inlineStr"/>
      <c r="V249" s="5" t="inlineStr"/>
      <c r="W249" s="8">
        <f>IF(J249="Pending screening","Pending screening",IF(J249="Not applicable",IF(AND(Q249&lt;&gt;"",R249&lt;&gt;"",S249&lt;&gt;"",U249&lt;&gt;""),"Not applicable","Pending evidence"),IF(J249&lt;&gt;"Required","Pending evidence",IF(K249="Deviation","Deviation",IF(AND(K249="Compliant",COUNTBLANK(L249:R249)=0,U249&lt;&gt;"",V249&lt;&gt;""),"Compliant","Pending evidence")))))</f>
        <v/>
      </c>
    </row>
    <row r="250" ht="72" customHeight="1">
      <c r="A250" s="2" t="inlineStr">
        <is>
          <t>ME-03</t>
        </is>
      </c>
      <c r="B250" s="2" t="inlineStr">
        <is>
          <t>MEP and vertical transport</t>
        </is>
      </c>
      <c r="C250" s="2" t="inlineStr">
        <is>
          <t>S4</t>
        </is>
      </c>
      <c r="D250" s="2" t="inlineStr">
        <is>
          <t>Cooling/heating load and diversity</t>
        </is>
      </c>
      <c r="E250" s="2" t="inlineStr">
        <is>
          <t>Size from documented envelope, occupancy, equipment and diversity</t>
        </is>
      </c>
      <c r="F250" s="2" t="inlineStr">
        <is>
          <t>[kW; W/m2; ratio]</t>
        </is>
      </c>
      <c r="G250" s="2" t="inlineStr">
        <is>
          <t>R02 AD codes 2013; R03 UAE FLS 2018; R17 DBC 2021; R19 DEWA where Dubai; exact clause/credit: verify in project adoption register</t>
        </is>
      </c>
      <c r="H250" s="2" t="inlineStr">
        <is>
          <t>Checked load model and reconciled architecture/process inputs</t>
        </is>
      </c>
      <c r="I250" s="2" t="inlineStr">
        <is>
          <t>MEP leads / lift specialist</t>
        </is>
      </c>
      <c r="J250" s="5" t="inlineStr">
        <is>
          <t>Pending screening</t>
        </is>
      </c>
      <c r="K250" s="5" t="inlineStr">
        <is>
          <t>Pending evidence</t>
        </is>
      </c>
      <c r="L250" s="5" t="inlineStr"/>
      <c r="M250" s="5" t="inlineStr"/>
      <c r="N250" s="5" t="inlineStr"/>
      <c r="O250" s="5" t="inlineStr"/>
      <c r="P250" s="5" t="inlineStr"/>
      <c r="Q250" s="5" t="inlineStr"/>
      <c r="R250" s="6" t="n"/>
      <c r="S250" s="5" t="inlineStr"/>
      <c r="T250" s="5" t="inlineStr"/>
      <c r="U250" s="5" t="inlineStr"/>
      <c r="V250" s="5" t="inlineStr"/>
      <c r="W250" s="8">
        <f>IF(J250="Pending screening","Pending screening",IF(J250="Not applicable",IF(AND(Q250&lt;&gt;"",R250&lt;&gt;"",S250&lt;&gt;"",U250&lt;&gt;""),"Not applicable","Pending evidence"),IF(J250&lt;&gt;"Required","Pending evidence",IF(K250="Deviation","Deviation",IF(AND(K250="Compliant",COUNTBLANK(L250:R250)=0,U250&lt;&gt;"",V250&lt;&gt;""),"Compliant","Pending evidence")))))</f>
        <v/>
      </c>
    </row>
    <row r="251" ht="72" customHeight="1">
      <c r="A251" s="2" t="inlineStr">
        <is>
          <t>ME-03</t>
        </is>
      </c>
      <c r="B251" s="2" t="inlineStr">
        <is>
          <t>MEP and vertical transport</t>
        </is>
      </c>
      <c r="C251" s="2" t="inlineStr">
        <is>
          <t>S5</t>
        </is>
      </c>
      <c r="D251" s="2" t="inlineStr">
        <is>
          <t>Cooling/heating load and diversity</t>
        </is>
      </c>
      <c r="E251" s="2" t="inlineStr">
        <is>
          <t>Size from documented envelope, occupancy, equipment and diversity</t>
        </is>
      </c>
      <c r="F251" s="2" t="inlineStr">
        <is>
          <t>[kW; W/m2; ratio]</t>
        </is>
      </c>
      <c r="G251" s="2" t="inlineStr">
        <is>
          <t>R02 AD codes 2013; R03 UAE FLS 2018; R17 DBC 2021; R19 DEWA where Dubai; exact clause/credit: verify in project adoption register</t>
        </is>
      </c>
      <c r="H251" s="2" t="inlineStr">
        <is>
          <t>Checked load model and reconciled architecture/process inputs</t>
        </is>
      </c>
      <c r="I251" s="2" t="inlineStr">
        <is>
          <t>MEP leads / lift specialist</t>
        </is>
      </c>
      <c r="J251" s="5" t="inlineStr">
        <is>
          <t>Pending screening</t>
        </is>
      </c>
      <c r="K251" s="5" t="inlineStr">
        <is>
          <t>Pending evidence</t>
        </is>
      </c>
      <c r="L251" s="5" t="inlineStr"/>
      <c r="M251" s="5" t="inlineStr"/>
      <c r="N251" s="5" t="inlineStr"/>
      <c r="O251" s="5" t="inlineStr"/>
      <c r="P251" s="5" t="inlineStr"/>
      <c r="Q251" s="5" t="inlineStr"/>
      <c r="R251" s="6" t="n"/>
      <c r="S251" s="5" t="inlineStr"/>
      <c r="T251" s="5" t="inlineStr"/>
      <c r="U251" s="5" t="inlineStr"/>
      <c r="V251" s="5" t="inlineStr"/>
      <c r="W251" s="8">
        <f>IF(J251="Pending screening","Pending screening",IF(J251="Not applicable",IF(AND(Q251&lt;&gt;"",R251&lt;&gt;"",S251&lt;&gt;"",U251&lt;&gt;""),"Not applicable","Pending evidence"),IF(J251&lt;&gt;"Required","Pending evidence",IF(K251="Deviation","Deviation",IF(AND(K251="Compliant",COUNTBLANK(L251:R251)=0,U251&lt;&gt;"",V251&lt;&gt;""),"Compliant","Pending evidence")))))</f>
        <v/>
      </c>
    </row>
    <row r="252" ht="72" customHeight="1">
      <c r="A252" s="2" t="inlineStr">
        <is>
          <t>ME-03</t>
        </is>
      </c>
      <c r="B252" s="2" t="inlineStr">
        <is>
          <t>MEP and vertical transport</t>
        </is>
      </c>
      <c r="C252" s="2" t="inlineStr">
        <is>
          <t>S6</t>
        </is>
      </c>
      <c r="D252" s="2" t="inlineStr">
        <is>
          <t>Cooling/heating load and diversity</t>
        </is>
      </c>
      <c r="E252" s="2" t="inlineStr">
        <is>
          <t>Size from documented envelope, occupancy, equipment and diversity</t>
        </is>
      </c>
      <c r="F252" s="2" t="inlineStr">
        <is>
          <t>[kW; W/m2; ratio]</t>
        </is>
      </c>
      <c r="G252" s="2" t="inlineStr">
        <is>
          <t>R02 AD codes 2013; R03 UAE FLS 2018; R17 DBC 2021; R19 DEWA where Dubai; exact clause/credit: verify in project adoption register</t>
        </is>
      </c>
      <c r="H252" s="2" t="inlineStr">
        <is>
          <t>Checked load model and reconciled architecture/process inputs</t>
        </is>
      </c>
      <c r="I252" s="2" t="inlineStr">
        <is>
          <t>MEP leads / lift specialist</t>
        </is>
      </c>
      <c r="J252" s="5" t="inlineStr">
        <is>
          <t>Pending screening</t>
        </is>
      </c>
      <c r="K252" s="5" t="inlineStr">
        <is>
          <t>Pending evidence</t>
        </is>
      </c>
      <c r="L252" s="5" t="inlineStr"/>
      <c r="M252" s="5" t="inlineStr"/>
      <c r="N252" s="5" t="inlineStr"/>
      <c r="O252" s="5" t="inlineStr"/>
      <c r="P252" s="5" t="inlineStr"/>
      <c r="Q252" s="5" t="inlineStr"/>
      <c r="R252" s="6" t="n"/>
      <c r="S252" s="5" t="inlineStr"/>
      <c r="T252" s="5" t="inlineStr"/>
      <c r="U252" s="5" t="inlineStr"/>
      <c r="V252" s="5" t="inlineStr"/>
      <c r="W252" s="8">
        <f>IF(J252="Pending screening","Pending screening",IF(J252="Not applicable",IF(AND(Q252&lt;&gt;"",R252&lt;&gt;"",S252&lt;&gt;"",U252&lt;&gt;""),"Not applicable","Pending evidence"),IF(J252&lt;&gt;"Required","Pending evidence",IF(K252="Deviation","Deviation",IF(AND(K252="Compliant",COUNTBLANK(L252:R252)=0,U252&lt;&gt;"",V252&lt;&gt;""),"Compliant","Pending evidence")))))</f>
        <v/>
      </c>
    </row>
    <row r="253" ht="72" customHeight="1">
      <c r="A253" s="2" t="inlineStr">
        <is>
          <t>ME-03</t>
        </is>
      </c>
      <c r="B253" s="2" t="inlineStr">
        <is>
          <t>MEP and vertical transport</t>
        </is>
      </c>
      <c r="C253" s="2" t="inlineStr">
        <is>
          <t>S7</t>
        </is>
      </c>
      <c r="D253" s="2" t="inlineStr">
        <is>
          <t>Cooling/heating load and diversity</t>
        </is>
      </c>
      <c r="E253" s="2" t="inlineStr">
        <is>
          <t>Size from documented envelope, occupancy, equipment and diversity</t>
        </is>
      </c>
      <c r="F253" s="2" t="inlineStr">
        <is>
          <t>[kW; W/m2; ratio]</t>
        </is>
      </c>
      <c r="G253" s="2" t="inlineStr">
        <is>
          <t>R02 AD codes 2013; R03 UAE FLS 2018; R17 DBC 2021; R19 DEWA where Dubai; exact clause/credit: verify in project adoption register</t>
        </is>
      </c>
      <c r="H253" s="2" t="inlineStr">
        <is>
          <t>Checked load model and reconciled architecture/process inputs</t>
        </is>
      </c>
      <c r="I253" s="2" t="inlineStr">
        <is>
          <t>MEP leads / lift specialist</t>
        </is>
      </c>
      <c r="J253" s="5" t="inlineStr">
        <is>
          <t>Pending screening</t>
        </is>
      </c>
      <c r="K253" s="5" t="inlineStr">
        <is>
          <t>Pending evidence</t>
        </is>
      </c>
      <c r="L253" s="5" t="inlineStr"/>
      <c r="M253" s="5" t="inlineStr"/>
      <c r="N253" s="5" t="inlineStr"/>
      <c r="O253" s="5" t="inlineStr"/>
      <c r="P253" s="5" t="inlineStr"/>
      <c r="Q253" s="5" t="inlineStr"/>
      <c r="R253" s="6" t="n"/>
      <c r="S253" s="5" t="inlineStr"/>
      <c r="T253" s="5" t="inlineStr"/>
      <c r="U253" s="5" t="inlineStr"/>
      <c r="V253" s="5" t="inlineStr"/>
      <c r="W253" s="8">
        <f>IF(J253="Pending screening","Pending screening",IF(J253="Not applicable",IF(AND(Q253&lt;&gt;"",R253&lt;&gt;"",S253&lt;&gt;"",U253&lt;&gt;""),"Not applicable","Pending evidence"),IF(J253&lt;&gt;"Required","Pending evidence",IF(K253="Deviation","Deviation",IF(AND(K253="Compliant",COUNTBLANK(L253:R253)=0,U253&lt;&gt;"",V253&lt;&gt;""),"Compliant","Pending evidence")))))</f>
        <v/>
      </c>
    </row>
    <row r="254" ht="72" customHeight="1">
      <c r="A254" s="2" t="inlineStr">
        <is>
          <t>ME-04</t>
        </is>
      </c>
      <c r="B254" s="2" t="inlineStr">
        <is>
          <t>MEP and vertical transport</t>
        </is>
      </c>
      <c r="C254" s="2" t="inlineStr">
        <is>
          <t>S2</t>
        </is>
      </c>
      <c r="D254" s="2" t="inlineStr">
        <is>
          <t>Ventilation and IAQ</t>
        </is>
      </c>
      <c r="E254" s="2" t="inlineStr">
        <is>
          <t>Meet occupancy ventilation, filtration and contaminant criteria</t>
        </is>
      </c>
      <c r="F254" s="2" t="inlineStr">
        <is>
          <t>[L/s/person; L/s/m2; filter class]</t>
        </is>
      </c>
      <c r="G254" s="2" t="inlineStr">
        <is>
          <t>R02 AD codes 2013; R03 UAE FLS 2018; R17 DBC 2021; R19 DEWA where Dubai; exact clause/credit: verify in project adoption register</t>
        </is>
      </c>
      <c r="H254" s="2" t="inlineStr">
        <is>
          <t>Room-by-room calculation and balancing/IAQ test plan</t>
        </is>
      </c>
      <c r="I254" s="2" t="inlineStr">
        <is>
          <t>MEP leads / lift specialist</t>
        </is>
      </c>
      <c r="J254" s="5" t="inlineStr">
        <is>
          <t>Pending screening</t>
        </is>
      </c>
      <c r="K254" s="5" t="inlineStr">
        <is>
          <t>Pending evidence</t>
        </is>
      </c>
      <c r="L254" s="5" t="inlineStr"/>
      <c r="M254" s="5" t="inlineStr"/>
      <c r="N254" s="5" t="inlineStr"/>
      <c r="O254" s="5" t="inlineStr"/>
      <c r="P254" s="5" t="inlineStr"/>
      <c r="Q254" s="5" t="inlineStr"/>
      <c r="R254" s="6" t="n"/>
      <c r="S254" s="5" t="inlineStr"/>
      <c r="T254" s="5" t="inlineStr"/>
      <c r="U254" s="5" t="inlineStr"/>
      <c r="V254" s="5" t="inlineStr"/>
      <c r="W254" s="8">
        <f>IF(J254="Pending screening","Pending screening",IF(J254="Not applicable",IF(AND(Q254&lt;&gt;"",R254&lt;&gt;"",S254&lt;&gt;"",U254&lt;&gt;""),"Not applicable","Pending evidence"),IF(J254&lt;&gt;"Required","Pending evidence",IF(K254="Deviation","Deviation",IF(AND(K254="Compliant",COUNTBLANK(L254:R254)=0,U254&lt;&gt;"",V254&lt;&gt;""),"Compliant","Pending evidence")))))</f>
        <v/>
      </c>
    </row>
    <row r="255" ht="72" customHeight="1">
      <c r="A255" s="2" t="inlineStr">
        <is>
          <t>ME-04</t>
        </is>
      </c>
      <c r="B255" s="2" t="inlineStr">
        <is>
          <t>MEP and vertical transport</t>
        </is>
      </c>
      <c r="C255" s="2" t="inlineStr">
        <is>
          <t>S3</t>
        </is>
      </c>
      <c r="D255" s="2" t="inlineStr">
        <is>
          <t>Ventilation and IAQ</t>
        </is>
      </c>
      <c r="E255" s="2" t="inlineStr">
        <is>
          <t>Meet occupancy ventilation, filtration and contaminant criteria</t>
        </is>
      </c>
      <c r="F255" s="2" t="inlineStr">
        <is>
          <t>[L/s/person; L/s/m2; filter class]</t>
        </is>
      </c>
      <c r="G255" s="2" t="inlineStr">
        <is>
          <t>R02 AD codes 2013; R03 UAE FLS 2018; R17 DBC 2021; R19 DEWA where Dubai; exact clause/credit: verify in project adoption register</t>
        </is>
      </c>
      <c r="H255" s="2" t="inlineStr">
        <is>
          <t>Room-by-room calculation and balancing/IAQ test plan</t>
        </is>
      </c>
      <c r="I255" s="2" t="inlineStr">
        <is>
          <t>MEP leads / lift specialist</t>
        </is>
      </c>
      <c r="J255" s="5" t="inlineStr">
        <is>
          <t>Pending screening</t>
        </is>
      </c>
      <c r="K255" s="5" t="inlineStr">
        <is>
          <t>Pending evidence</t>
        </is>
      </c>
      <c r="L255" s="5" t="inlineStr"/>
      <c r="M255" s="5" t="inlineStr"/>
      <c r="N255" s="5" t="inlineStr"/>
      <c r="O255" s="5" t="inlineStr"/>
      <c r="P255" s="5" t="inlineStr"/>
      <c r="Q255" s="5" t="inlineStr"/>
      <c r="R255" s="6" t="n"/>
      <c r="S255" s="5" t="inlineStr"/>
      <c r="T255" s="5" t="inlineStr"/>
      <c r="U255" s="5" t="inlineStr"/>
      <c r="V255" s="5" t="inlineStr"/>
      <c r="W255" s="8">
        <f>IF(J255="Pending screening","Pending screening",IF(J255="Not applicable",IF(AND(Q255&lt;&gt;"",R255&lt;&gt;"",S255&lt;&gt;"",U255&lt;&gt;""),"Not applicable","Pending evidence"),IF(J255&lt;&gt;"Required","Pending evidence",IF(K255="Deviation","Deviation",IF(AND(K255="Compliant",COUNTBLANK(L255:R255)=0,U255&lt;&gt;"",V255&lt;&gt;""),"Compliant","Pending evidence")))))</f>
        <v/>
      </c>
    </row>
    <row r="256" ht="72" customHeight="1">
      <c r="A256" s="2" t="inlineStr">
        <is>
          <t>ME-04</t>
        </is>
      </c>
      <c r="B256" s="2" t="inlineStr">
        <is>
          <t>MEP and vertical transport</t>
        </is>
      </c>
      <c r="C256" s="2" t="inlineStr">
        <is>
          <t>S4</t>
        </is>
      </c>
      <c r="D256" s="2" t="inlineStr">
        <is>
          <t>Ventilation and IAQ</t>
        </is>
      </c>
      <c r="E256" s="2" t="inlineStr">
        <is>
          <t>Meet occupancy ventilation, filtration and contaminant criteria</t>
        </is>
      </c>
      <c r="F256" s="2" t="inlineStr">
        <is>
          <t>[L/s/person; L/s/m2; filter class]</t>
        </is>
      </c>
      <c r="G256" s="2" t="inlineStr">
        <is>
          <t>R02 AD codes 2013; R03 UAE FLS 2018; R17 DBC 2021; R19 DEWA where Dubai; exact clause/credit: verify in project adoption register</t>
        </is>
      </c>
      <c r="H256" s="2" t="inlineStr">
        <is>
          <t>Room-by-room calculation and balancing/IAQ test plan</t>
        </is>
      </c>
      <c r="I256" s="2" t="inlineStr">
        <is>
          <t>MEP leads / lift specialist</t>
        </is>
      </c>
      <c r="J256" s="5" t="inlineStr">
        <is>
          <t>Pending screening</t>
        </is>
      </c>
      <c r="K256" s="5" t="inlineStr">
        <is>
          <t>Pending evidence</t>
        </is>
      </c>
      <c r="L256" s="5" t="inlineStr"/>
      <c r="M256" s="5" t="inlineStr"/>
      <c r="N256" s="5" t="inlineStr"/>
      <c r="O256" s="5" t="inlineStr"/>
      <c r="P256" s="5" t="inlineStr"/>
      <c r="Q256" s="5" t="inlineStr"/>
      <c r="R256" s="6" t="n"/>
      <c r="S256" s="5" t="inlineStr"/>
      <c r="T256" s="5" t="inlineStr"/>
      <c r="U256" s="5" t="inlineStr"/>
      <c r="V256" s="5" t="inlineStr"/>
      <c r="W256" s="8">
        <f>IF(J256="Pending screening","Pending screening",IF(J256="Not applicable",IF(AND(Q256&lt;&gt;"",R256&lt;&gt;"",S256&lt;&gt;"",U256&lt;&gt;""),"Not applicable","Pending evidence"),IF(J256&lt;&gt;"Required","Pending evidence",IF(K256="Deviation","Deviation",IF(AND(K256="Compliant",COUNTBLANK(L256:R256)=0,U256&lt;&gt;"",V256&lt;&gt;""),"Compliant","Pending evidence")))))</f>
        <v/>
      </c>
    </row>
    <row r="257" ht="72" customHeight="1">
      <c r="A257" s="2" t="inlineStr">
        <is>
          <t>ME-04</t>
        </is>
      </c>
      <c r="B257" s="2" t="inlineStr">
        <is>
          <t>MEP and vertical transport</t>
        </is>
      </c>
      <c r="C257" s="2" t="inlineStr">
        <is>
          <t>S5</t>
        </is>
      </c>
      <c r="D257" s="2" t="inlineStr">
        <is>
          <t>Ventilation and IAQ</t>
        </is>
      </c>
      <c r="E257" s="2" t="inlineStr">
        <is>
          <t>Meet occupancy ventilation, filtration and contaminant criteria</t>
        </is>
      </c>
      <c r="F257" s="2" t="inlineStr">
        <is>
          <t>[L/s/person; L/s/m2; filter class]</t>
        </is>
      </c>
      <c r="G257" s="2" t="inlineStr">
        <is>
          <t>R02 AD codes 2013; R03 UAE FLS 2018; R17 DBC 2021; R19 DEWA where Dubai; exact clause/credit: verify in project adoption register</t>
        </is>
      </c>
      <c r="H257" s="2" t="inlineStr">
        <is>
          <t>Room-by-room calculation and balancing/IAQ test plan</t>
        </is>
      </c>
      <c r="I257" s="2" t="inlineStr">
        <is>
          <t>MEP leads / lift specialist</t>
        </is>
      </c>
      <c r="J257" s="5" t="inlineStr">
        <is>
          <t>Pending screening</t>
        </is>
      </c>
      <c r="K257" s="5" t="inlineStr">
        <is>
          <t>Pending evidence</t>
        </is>
      </c>
      <c r="L257" s="5" t="inlineStr"/>
      <c r="M257" s="5" t="inlineStr"/>
      <c r="N257" s="5" t="inlineStr"/>
      <c r="O257" s="5" t="inlineStr"/>
      <c r="P257" s="5" t="inlineStr"/>
      <c r="Q257" s="5" t="inlineStr"/>
      <c r="R257" s="6" t="n"/>
      <c r="S257" s="5" t="inlineStr"/>
      <c r="T257" s="5" t="inlineStr"/>
      <c r="U257" s="5" t="inlineStr"/>
      <c r="V257" s="5" t="inlineStr"/>
      <c r="W257" s="8">
        <f>IF(J257="Pending screening","Pending screening",IF(J257="Not applicable",IF(AND(Q257&lt;&gt;"",R257&lt;&gt;"",S257&lt;&gt;"",U257&lt;&gt;""),"Not applicable","Pending evidence"),IF(J257&lt;&gt;"Required","Pending evidence",IF(K257="Deviation","Deviation",IF(AND(K257="Compliant",COUNTBLANK(L257:R257)=0,U257&lt;&gt;"",V257&lt;&gt;""),"Compliant","Pending evidence")))))</f>
        <v/>
      </c>
    </row>
    <row r="258" ht="72" customHeight="1">
      <c r="A258" s="2" t="inlineStr">
        <is>
          <t>ME-04</t>
        </is>
      </c>
      <c r="B258" s="2" t="inlineStr">
        <is>
          <t>MEP and vertical transport</t>
        </is>
      </c>
      <c r="C258" s="2" t="inlineStr">
        <is>
          <t>S6</t>
        </is>
      </c>
      <c r="D258" s="2" t="inlineStr">
        <is>
          <t>Ventilation and IAQ</t>
        </is>
      </c>
      <c r="E258" s="2" t="inlineStr">
        <is>
          <t>Meet occupancy ventilation, filtration and contaminant criteria</t>
        </is>
      </c>
      <c r="F258" s="2" t="inlineStr">
        <is>
          <t>[L/s/person; L/s/m2; filter class]</t>
        </is>
      </c>
      <c r="G258" s="2" t="inlineStr">
        <is>
          <t>R02 AD codes 2013; R03 UAE FLS 2018; R17 DBC 2021; R19 DEWA where Dubai; exact clause/credit: verify in project adoption register</t>
        </is>
      </c>
      <c r="H258" s="2" t="inlineStr">
        <is>
          <t>Room-by-room calculation and balancing/IAQ test plan</t>
        </is>
      </c>
      <c r="I258" s="2" t="inlineStr">
        <is>
          <t>MEP leads / lift specialist</t>
        </is>
      </c>
      <c r="J258" s="5" t="inlineStr">
        <is>
          <t>Pending screening</t>
        </is>
      </c>
      <c r="K258" s="5" t="inlineStr">
        <is>
          <t>Pending evidence</t>
        </is>
      </c>
      <c r="L258" s="5" t="inlineStr"/>
      <c r="M258" s="5" t="inlineStr"/>
      <c r="N258" s="5" t="inlineStr"/>
      <c r="O258" s="5" t="inlineStr"/>
      <c r="P258" s="5" t="inlineStr"/>
      <c r="Q258" s="5" t="inlineStr"/>
      <c r="R258" s="6" t="n"/>
      <c r="S258" s="5" t="inlineStr"/>
      <c r="T258" s="5" t="inlineStr"/>
      <c r="U258" s="5" t="inlineStr"/>
      <c r="V258" s="5" t="inlineStr"/>
      <c r="W258" s="8">
        <f>IF(J258="Pending screening","Pending screening",IF(J258="Not applicable",IF(AND(Q258&lt;&gt;"",R258&lt;&gt;"",S258&lt;&gt;"",U258&lt;&gt;""),"Not applicable","Pending evidence"),IF(J258&lt;&gt;"Required","Pending evidence",IF(K258="Deviation","Deviation",IF(AND(K258="Compliant",COUNTBLANK(L258:R258)=0,U258&lt;&gt;"",V258&lt;&gt;""),"Compliant","Pending evidence")))))</f>
        <v/>
      </c>
    </row>
    <row r="259" ht="72" customHeight="1">
      <c r="A259" s="2" t="inlineStr">
        <is>
          <t>ME-04</t>
        </is>
      </c>
      <c r="B259" s="2" t="inlineStr">
        <is>
          <t>MEP and vertical transport</t>
        </is>
      </c>
      <c r="C259" s="2" t="inlineStr">
        <is>
          <t>S7</t>
        </is>
      </c>
      <c r="D259" s="2" t="inlineStr">
        <is>
          <t>Ventilation and IAQ</t>
        </is>
      </c>
      <c r="E259" s="2" t="inlineStr">
        <is>
          <t>Meet occupancy ventilation, filtration and contaminant criteria</t>
        </is>
      </c>
      <c r="F259" s="2" t="inlineStr">
        <is>
          <t>[L/s/person; L/s/m2; filter class]</t>
        </is>
      </c>
      <c r="G259" s="2" t="inlineStr">
        <is>
          <t>R02 AD codes 2013; R03 UAE FLS 2018; R17 DBC 2021; R19 DEWA where Dubai; exact clause/credit: verify in project adoption register</t>
        </is>
      </c>
      <c r="H259" s="2" t="inlineStr">
        <is>
          <t>Room-by-room calculation and balancing/IAQ test plan</t>
        </is>
      </c>
      <c r="I259" s="2" t="inlineStr">
        <is>
          <t>MEP leads / lift specialist</t>
        </is>
      </c>
      <c r="J259" s="5" t="inlineStr">
        <is>
          <t>Pending screening</t>
        </is>
      </c>
      <c r="K259" s="5" t="inlineStr">
        <is>
          <t>Pending evidence</t>
        </is>
      </c>
      <c r="L259" s="5" t="inlineStr"/>
      <c r="M259" s="5" t="inlineStr"/>
      <c r="N259" s="5" t="inlineStr"/>
      <c r="O259" s="5" t="inlineStr"/>
      <c r="P259" s="5" t="inlineStr"/>
      <c r="Q259" s="5" t="inlineStr"/>
      <c r="R259" s="6" t="n"/>
      <c r="S259" s="5" t="inlineStr"/>
      <c r="T259" s="5" t="inlineStr"/>
      <c r="U259" s="5" t="inlineStr"/>
      <c r="V259" s="5" t="inlineStr"/>
      <c r="W259" s="8">
        <f>IF(J259="Pending screening","Pending screening",IF(J259="Not applicable",IF(AND(Q259&lt;&gt;"",R259&lt;&gt;"",S259&lt;&gt;"",U259&lt;&gt;""),"Not applicable","Pending evidence"),IF(J259&lt;&gt;"Required","Pending evidence",IF(K259="Deviation","Deviation",IF(AND(K259="Compliant",COUNTBLANK(L259:R259)=0,U259&lt;&gt;"",V259&lt;&gt;""),"Compliant","Pending evidence")))))</f>
        <v/>
      </c>
    </row>
    <row r="260" ht="72" customHeight="1">
      <c r="A260" s="2" t="inlineStr">
        <is>
          <t>ME-05</t>
        </is>
      </c>
      <c r="B260" s="2" t="inlineStr">
        <is>
          <t>MEP and vertical transport</t>
        </is>
      </c>
      <c r="C260" s="2" t="inlineStr">
        <is>
          <t>S2</t>
        </is>
      </c>
      <c r="D260" s="2" t="inlineStr">
        <is>
          <t>Exhaust and pressures</t>
        </is>
      </c>
      <c r="E260" s="2" t="inlineStr">
        <is>
          <t>Meet kitchen/toilet/car park/specialist exhaust and pressure relationships</t>
        </is>
      </c>
      <c r="F260" s="2" t="inlineStr">
        <is>
          <t>[L/s; ACH; Pa]</t>
        </is>
      </c>
      <c r="G260" s="2" t="inlineStr">
        <is>
          <t>R02 AD codes 2013; R03 UAE FLS 2018; R17 DBC 2021; R19 DEWA where Dubai; exact clause/credit: verify in project adoption register</t>
        </is>
      </c>
      <c r="H260" s="2" t="inlineStr">
        <is>
          <t>Air balance and fire/smoke interface with operating tests</t>
        </is>
      </c>
      <c r="I260" s="2" t="inlineStr">
        <is>
          <t>MEP leads / lift specialist</t>
        </is>
      </c>
      <c r="J260" s="5" t="inlineStr">
        <is>
          <t>Pending screening</t>
        </is>
      </c>
      <c r="K260" s="5" t="inlineStr">
        <is>
          <t>Pending evidence</t>
        </is>
      </c>
      <c r="L260" s="5" t="inlineStr"/>
      <c r="M260" s="5" t="inlineStr"/>
      <c r="N260" s="5" t="inlineStr"/>
      <c r="O260" s="5" t="inlineStr"/>
      <c r="P260" s="5" t="inlineStr"/>
      <c r="Q260" s="5" t="inlineStr"/>
      <c r="R260" s="6" t="n"/>
      <c r="S260" s="5" t="inlineStr"/>
      <c r="T260" s="5" t="inlineStr"/>
      <c r="U260" s="5" t="inlineStr"/>
      <c r="V260" s="5" t="inlineStr"/>
      <c r="W260" s="8">
        <f>IF(J260="Pending screening","Pending screening",IF(J260="Not applicable",IF(AND(Q260&lt;&gt;"",R260&lt;&gt;"",S260&lt;&gt;"",U260&lt;&gt;""),"Not applicable","Pending evidence"),IF(J260&lt;&gt;"Required","Pending evidence",IF(K260="Deviation","Deviation",IF(AND(K260="Compliant",COUNTBLANK(L260:R260)=0,U260&lt;&gt;"",V260&lt;&gt;""),"Compliant","Pending evidence")))))</f>
        <v/>
      </c>
    </row>
    <row r="261" ht="72" customHeight="1">
      <c r="A261" s="2" t="inlineStr">
        <is>
          <t>ME-05</t>
        </is>
      </c>
      <c r="B261" s="2" t="inlineStr">
        <is>
          <t>MEP and vertical transport</t>
        </is>
      </c>
      <c r="C261" s="2" t="inlineStr">
        <is>
          <t>S3</t>
        </is>
      </c>
      <c r="D261" s="2" t="inlineStr">
        <is>
          <t>Exhaust and pressures</t>
        </is>
      </c>
      <c r="E261" s="2" t="inlineStr">
        <is>
          <t>Meet kitchen/toilet/car park/specialist exhaust and pressure relationships</t>
        </is>
      </c>
      <c r="F261" s="2" t="inlineStr">
        <is>
          <t>[L/s; ACH; Pa]</t>
        </is>
      </c>
      <c r="G261" s="2" t="inlineStr">
        <is>
          <t>R02 AD codes 2013; R03 UAE FLS 2018; R17 DBC 2021; R19 DEWA where Dubai; exact clause/credit: verify in project adoption register</t>
        </is>
      </c>
      <c r="H261" s="2" t="inlineStr">
        <is>
          <t>Air balance and fire/smoke interface with operating tests</t>
        </is>
      </c>
      <c r="I261" s="2" t="inlineStr">
        <is>
          <t>MEP leads / lift specialist</t>
        </is>
      </c>
      <c r="J261" s="5" t="inlineStr">
        <is>
          <t>Pending screening</t>
        </is>
      </c>
      <c r="K261" s="5" t="inlineStr">
        <is>
          <t>Pending evidence</t>
        </is>
      </c>
      <c r="L261" s="5" t="inlineStr"/>
      <c r="M261" s="5" t="inlineStr"/>
      <c r="N261" s="5" t="inlineStr"/>
      <c r="O261" s="5" t="inlineStr"/>
      <c r="P261" s="5" t="inlineStr"/>
      <c r="Q261" s="5" t="inlineStr"/>
      <c r="R261" s="6" t="n"/>
      <c r="S261" s="5" t="inlineStr"/>
      <c r="T261" s="5" t="inlineStr"/>
      <c r="U261" s="5" t="inlineStr"/>
      <c r="V261" s="5" t="inlineStr"/>
      <c r="W261" s="8">
        <f>IF(J261="Pending screening","Pending screening",IF(J261="Not applicable",IF(AND(Q261&lt;&gt;"",R261&lt;&gt;"",S261&lt;&gt;"",U261&lt;&gt;""),"Not applicable","Pending evidence"),IF(J261&lt;&gt;"Required","Pending evidence",IF(K261="Deviation","Deviation",IF(AND(K261="Compliant",COUNTBLANK(L261:R261)=0,U261&lt;&gt;"",V261&lt;&gt;""),"Compliant","Pending evidence")))))</f>
        <v/>
      </c>
    </row>
    <row r="262" ht="72" customHeight="1">
      <c r="A262" s="2" t="inlineStr">
        <is>
          <t>ME-05</t>
        </is>
      </c>
      <c r="B262" s="2" t="inlineStr">
        <is>
          <t>MEP and vertical transport</t>
        </is>
      </c>
      <c r="C262" s="2" t="inlineStr">
        <is>
          <t>S4</t>
        </is>
      </c>
      <c r="D262" s="2" t="inlineStr">
        <is>
          <t>Exhaust and pressures</t>
        </is>
      </c>
      <c r="E262" s="2" t="inlineStr">
        <is>
          <t>Meet kitchen/toilet/car park/specialist exhaust and pressure relationships</t>
        </is>
      </c>
      <c r="F262" s="2" t="inlineStr">
        <is>
          <t>[L/s; ACH; Pa]</t>
        </is>
      </c>
      <c r="G262" s="2" t="inlineStr">
        <is>
          <t>R02 AD codes 2013; R03 UAE FLS 2018; R17 DBC 2021; R19 DEWA where Dubai; exact clause/credit: verify in project adoption register</t>
        </is>
      </c>
      <c r="H262" s="2" t="inlineStr">
        <is>
          <t>Air balance and fire/smoke interface with operating tests</t>
        </is>
      </c>
      <c r="I262" s="2" t="inlineStr">
        <is>
          <t>MEP leads / lift specialist</t>
        </is>
      </c>
      <c r="J262" s="5" t="inlineStr">
        <is>
          <t>Pending screening</t>
        </is>
      </c>
      <c r="K262" s="5" t="inlineStr">
        <is>
          <t>Pending evidence</t>
        </is>
      </c>
      <c r="L262" s="5" t="inlineStr"/>
      <c r="M262" s="5" t="inlineStr"/>
      <c r="N262" s="5" t="inlineStr"/>
      <c r="O262" s="5" t="inlineStr"/>
      <c r="P262" s="5" t="inlineStr"/>
      <c r="Q262" s="5" t="inlineStr"/>
      <c r="R262" s="6" t="n"/>
      <c r="S262" s="5" t="inlineStr"/>
      <c r="T262" s="5" t="inlineStr"/>
      <c r="U262" s="5" t="inlineStr"/>
      <c r="V262" s="5" t="inlineStr"/>
      <c r="W262" s="8">
        <f>IF(J262="Pending screening","Pending screening",IF(J262="Not applicable",IF(AND(Q262&lt;&gt;"",R262&lt;&gt;"",S262&lt;&gt;"",U262&lt;&gt;""),"Not applicable","Pending evidence"),IF(J262&lt;&gt;"Required","Pending evidence",IF(K262="Deviation","Deviation",IF(AND(K262="Compliant",COUNTBLANK(L262:R262)=0,U262&lt;&gt;"",V262&lt;&gt;""),"Compliant","Pending evidence")))))</f>
        <v/>
      </c>
    </row>
    <row r="263" ht="72" customHeight="1">
      <c r="A263" s="2" t="inlineStr">
        <is>
          <t>ME-05</t>
        </is>
      </c>
      <c r="B263" s="2" t="inlineStr">
        <is>
          <t>MEP and vertical transport</t>
        </is>
      </c>
      <c r="C263" s="2" t="inlineStr">
        <is>
          <t>S5</t>
        </is>
      </c>
      <c r="D263" s="2" t="inlineStr">
        <is>
          <t>Exhaust and pressures</t>
        </is>
      </c>
      <c r="E263" s="2" t="inlineStr">
        <is>
          <t>Meet kitchen/toilet/car park/specialist exhaust and pressure relationships</t>
        </is>
      </c>
      <c r="F263" s="2" t="inlineStr">
        <is>
          <t>[L/s; ACH; Pa]</t>
        </is>
      </c>
      <c r="G263" s="2" t="inlineStr">
        <is>
          <t>R02 AD codes 2013; R03 UAE FLS 2018; R17 DBC 2021; R19 DEWA where Dubai; exact clause/credit: verify in project adoption register</t>
        </is>
      </c>
      <c r="H263" s="2" t="inlineStr">
        <is>
          <t>Air balance and fire/smoke interface with operating tests</t>
        </is>
      </c>
      <c r="I263" s="2" t="inlineStr">
        <is>
          <t>MEP leads / lift specialist</t>
        </is>
      </c>
      <c r="J263" s="5" t="inlineStr">
        <is>
          <t>Pending screening</t>
        </is>
      </c>
      <c r="K263" s="5" t="inlineStr">
        <is>
          <t>Pending evidence</t>
        </is>
      </c>
      <c r="L263" s="5" t="inlineStr"/>
      <c r="M263" s="5" t="inlineStr"/>
      <c r="N263" s="5" t="inlineStr"/>
      <c r="O263" s="5" t="inlineStr"/>
      <c r="P263" s="5" t="inlineStr"/>
      <c r="Q263" s="5" t="inlineStr"/>
      <c r="R263" s="6" t="n"/>
      <c r="S263" s="5" t="inlineStr"/>
      <c r="T263" s="5" t="inlineStr"/>
      <c r="U263" s="5" t="inlineStr"/>
      <c r="V263" s="5" t="inlineStr"/>
      <c r="W263" s="8">
        <f>IF(J263="Pending screening","Pending screening",IF(J263="Not applicable",IF(AND(Q263&lt;&gt;"",R263&lt;&gt;"",S263&lt;&gt;"",U263&lt;&gt;""),"Not applicable","Pending evidence"),IF(J263&lt;&gt;"Required","Pending evidence",IF(K263="Deviation","Deviation",IF(AND(K263="Compliant",COUNTBLANK(L263:R263)=0,U263&lt;&gt;"",V263&lt;&gt;""),"Compliant","Pending evidence")))))</f>
        <v/>
      </c>
    </row>
    <row r="264" ht="72" customHeight="1">
      <c r="A264" s="2" t="inlineStr">
        <is>
          <t>ME-05</t>
        </is>
      </c>
      <c r="B264" s="2" t="inlineStr">
        <is>
          <t>MEP and vertical transport</t>
        </is>
      </c>
      <c r="C264" s="2" t="inlineStr">
        <is>
          <t>S6</t>
        </is>
      </c>
      <c r="D264" s="2" t="inlineStr">
        <is>
          <t>Exhaust and pressures</t>
        </is>
      </c>
      <c r="E264" s="2" t="inlineStr">
        <is>
          <t>Meet kitchen/toilet/car park/specialist exhaust and pressure relationships</t>
        </is>
      </c>
      <c r="F264" s="2" t="inlineStr">
        <is>
          <t>[L/s; ACH; Pa]</t>
        </is>
      </c>
      <c r="G264" s="2" t="inlineStr">
        <is>
          <t>R02 AD codes 2013; R03 UAE FLS 2018; R17 DBC 2021; R19 DEWA where Dubai; exact clause/credit: verify in project adoption register</t>
        </is>
      </c>
      <c r="H264" s="2" t="inlineStr">
        <is>
          <t>Air balance and fire/smoke interface with operating tests</t>
        </is>
      </c>
      <c r="I264" s="2" t="inlineStr">
        <is>
          <t>MEP leads / lift specialist</t>
        </is>
      </c>
      <c r="J264" s="5" t="inlineStr">
        <is>
          <t>Pending screening</t>
        </is>
      </c>
      <c r="K264" s="5" t="inlineStr">
        <is>
          <t>Pending evidence</t>
        </is>
      </c>
      <c r="L264" s="5" t="inlineStr"/>
      <c r="M264" s="5" t="inlineStr"/>
      <c r="N264" s="5" t="inlineStr"/>
      <c r="O264" s="5" t="inlineStr"/>
      <c r="P264" s="5" t="inlineStr"/>
      <c r="Q264" s="5" t="inlineStr"/>
      <c r="R264" s="6" t="n"/>
      <c r="S264" s="5" t="inlineStr"/>
      <c r="T264" s="5" t="inlineStr"/>
      <c r="U264" s="5" t="inlineStr"/>
      <c r="V264" s="5" t="inlineStr"/>
      <c r="W264" s="8">
        <f>IF(J264="Pending screening","Pending screening",IF(J264="Not applicable",IF(AND(Q264&lt;&gt;"",R264&lt;&gt;"",S264&lt;&gt;"",U264&lt;&gt;""),"Not applicable","Pending evidence"),IF(J264&lt;&gt;"Required","Pending evidence",IF(K264="Deviation","Deviation",IF(AND(K264="Compliant",COUNTBLANK(L264:R264)=0,U264&lt;&gt;"",V264&lt;&gt;""),"Compliant","Pending evidence")))))</f>
        <v/>
      </c>
    </row>
    <row r="265" ht="72" customHeight="1">
      <c r="A265" s="2" t="inlineStr">
        <is>
          <t>ME-05</t>
        </is>
      </c>
      <c r="B265" s="2" t="inlineStr">
        <is>
          <t>MEP and vertical transport</t>
        </is>
      </c>
      <c r="C265" s="2" t="inlineStr">
        <is>
          <t>S7</t>
        </is>
      </c>
      <c r="D265" s="2" t="inlineStr">
        <is>
          <t>Exhaust and pressures</t>
        </is>
      </c>
      <c r="E265" s="2" t="inlineStr">
        <is>
          <t>Meet kitchen/toilet/car park/specialist exhaust and pressure relationships</t>
        </is>
      </c>
      <c r="F265" s="2" t="inlineStr">
        <is>
          <t>[L/s; ACH; Pa]</t>
        </is>
      </c>
      <c r="G265" s="2" t="inlineStr">
        <is>
          <t>R02 AD codes 2013; R03 UAE FLS 2018; R17 DBC 2021; R19 DEWA where Dubai; exact clause/credit: verify in project adoption register</t>
        </is>
      </c>
      <c r="H265" s="2" t="inlineStr">
        <is>
          <t>Air balance and fire/smoke interface with operating tests</t>
        </is>
      </c>
      <c r="I265" s="2" t="inlineStr">
        <is>
          <t>MEP leads / lift specialist</t>
        </is>
      </c>
      <c r="J265" s="5" t="inlineStr">
        <is>
          <t>Pending screening</t>
        </is>
      </c>
      <c r="K265" s="5" t="inlineStr">
        <is>
          <t>Pending evidence</t>
        </is>
      </c>
      <c r="L265" s="5" t="inlineStr"/>
      <c r="M265" s="5" t="inlineStr"/>
      <c r="N265" s="5" t="inlineStr"/>
      <c r="O265" s="5" t="inlineStr"/>
      <c r="P265" s="5" t="inlineStr"/>
      <c r="Q265" s="5" t="inlineStr"/>
      <c r="R265" s="6" t="n"/>
      <c r="S265" s="5" t="inlineStr"/>
      <c r="T265" s="5" t="inlineStr"/>
      <c r="U265" s="5" t="inlineStr"/>
      <c r="V265" s="5" t="inlineStr"/>
      <c r="W265" s="8">
        <f>IF(J265="Pending screening","Pending screening",IF(J265="Not applicable",IF(AND(Q265&lt;&gt;"",R265&lt;&gt;"",S265&lt;&gt;"",U265&lt;&gt;""),"Not applicable","Pending evidence"),IF(J265&lt;&gt;"Required","Pending evidence",IF(K265="Deviation","Deviation",IF(AND(K265="Compliant",COUNTBLANK(L265:R265)=0,U265&lt;&gt;"",V265&lt;&gt;""),"Compliant","Pending evidence")))))</f>
        <v/>
      </c>
    </row>
    <row r="266" ht="72" customHeight="1">
      <c r="A266" s="2" t="inlineStr">
        <is>
          <t>ME-06</t>
        </is>
      </c>
      <c r="B266" s="2" t="inlineStr">
        <is>
          <t>MEP and vertical transport</t>
        </is>
      </c>
      <c r="C266" s="2" t="inlineStr">
        <is>
          <t>S2</t>
        </is>
      </c>
      <c r="D266" s="2" t="inlineStr">
        <is>
          <t>Plant efficiency and redundancy</t>
        </is>
      </c>
      <c r="E266" s="2" t="inlineStr">
        <is>
          <t>Meet agreed part-load efficiency and resilience requirements</t>
        </is>
      </c>
      <c r="F266" s="2" t="inlineStr">
        <is>
          <t>[COP/seasonal metric; N or N+1; kW]</t>
        </is>
      </c>
      <c r="G266" s="2" t="inlineStr">
        <is>
          <t>R02 AD codes 2013; R03 UAE FLS 2018; R17 DBC 2021; R19 DEWA where Dubai; exact clause/credit: verify in project adoption register</t>
        </is>
      </c>
      <c r="H266" s="2" t="inlineStr">
        <is>
          <t>Selections, certificates and failure-mode assessment</t>
        </is>
      </c>
      <c r="I266" s="2" t="inlineStr">
        <is>
          <t>MEP leads / lift specialist</t>
        </is>
      </c>
      <c r="J266" s="5" t="inlineStr">
        <is>
          <t>Pending screening</t>
        </is>
      </c>
      <c r="K266" s="5" t="inlineStr">
        <is>
          <t>Pending evidence</t>
        </is>
      </c>
      <c r="L266" s="5" t="inlineStr"/>
      <c r="M266" s="5" t="inlineStr"/>
      <c r="N266" s="5" t="inlineStr"/>
      <c r="O266" s="5" t="inlineStr"/>
      <c r="P266" s="5" t="inlineStr"/>
      <c r="Q266" s="5" t="inlineStr"/>
      <c r="R266" s="6" t="n"/>
      <c r="S266" s="5" t="inlineStr"/>
      <c r="T266" s="5" t="inlineStr"/>
      <c r="U266" s="5" t="inlineStr"/>
      <c r="V266" s="5" t="inlineStr"/>
      <c r="W266" s="8">
        <f>IF(J266="Pending screening","Pending screening",IF(J266="Not applicable",IF(AND(Q266&lt;&gt;"",R266&lt;&gt;"",S266&lt;&gt;"",U266&lt;&gt;""),"Not applicable","Pending evidence"),IF(J266&lt;&gt;"Required","Pending evidence",IF(K266="Deviation","Deviation",IF(AND(K266="Compliant",COUNTBLANK(L266:R266)=0,U266&lt;&gt;"",V266&lt;&gt;""),"Compliant","Pending evidence")))))</f>
        <v/>
      </c>
    </row>
    <row r="267" ht="72" customHeight="1">
      <c r="A267" s="2" t="inlineStr">
        <is>
          <t>ME-06</t>
        </is>
      </c>
      <c r="B267" s="2" t="inlineStr">
        <is>
          <t>MEP and vertical transport</t>
        </is>
      </c>
      <c r="C267" s="2" t="inlineStr">
        <is>
          <t>S3</t>
        </is>
      </c>
      <c r="D267" s="2" t="inlineStr">
        <is>
          <t>Plant efficiency and redundancy</t>
        </is>
      </c>
      <c r="E267" s="2" t="inlineStr">
        <is>
          <t>Meet agreed part-load efficiency and resilience requirements</t>
        </is>
      </c>
      <c r="F267" s="2" t="inlineStr">
        <is>
          <t>[COP/seasonal metric; N or N+1; kW]</t>
        </is>
      </c>
      <c r="G267" s="2" t="inlineStr">
        <is>
          <t>R02 AD codes 2013; R03 UAE FLS 2018; R17 DBC 2021; R19 DEWA where Dubai; exact clause/credit: verify in project adoption register</t>
        </is>
      </c>
      <c r="H267" s="2" t="inlineStr">
        <is>
          <t>Selections, certificates and failure-mode assessment</t>
        </is>
      </c>
      <c r="I267" s="2" t="inlineStr">
        <is>
          <t>MEP leads / lift specialist</t>
        </is>
      </c>
      <c r="J267" s="5" t="inlineStr">
        <is>
          <t>Pending screening</t>
        </is>
      </c>
      <c r="K267" s="5" t="inlineStr">
        <is>
          <t>Pending evidence</t>
        </is>
      </c>
      <c r="L267" s="5" t="inlineStr"/>
      <c r="M267" s="5" t="inlineStr"/>
      <c r="N267" s="5" t="inlineStr"/>
      <c r="O267" s="5" t="inlineStr"/>
      <c r="P267" s="5" t="inlineStr"/>
      <c r="Q267" s="5" t="inlineStr"/>
      <c r="R267" s="6" t="n"/>
      <c r="S267" s="5" t="inlineStr"/>
      <c r="T267" s="5" t="inlineStr"/>
      <c r="U267" s="5" t="inlineStr"/>
      <c r="V267" s="5" t="inlineStr"/>
      <c r="W267" s="8">
        <f>IF(J267="Pending screening","Pending screening",IF(J267="Not applicable",IF(AND(Q267&lt;&gt;"",R267&lt;&gt;"",S267&lt;&gt;"",U267&lt;&gt;""),"Not applicable","Pending evidence"),IF(J267&lt;&gt;"Required","Pending evidence",IF(K267="Deviation","Deviation",IF(AND(K267="Compliant",COUNTBLANK(L267:R267)=0,U267&lt;&gt;"",V267&lt;&gt;""),"Compliant","Pending evidence")))))</f>
        <v/>
      </c>
    </row>
    <row r="268" ht="72" customHeight="1">
      <c r="A268" s="2" t="inlineStr">
        <is>
          <t>ME-06</t>
        </is>
      </c>
      <c r="B268" s="2" t="inlineStr">
        <is>
          <t>MEP and vertical transport</t>
        </is>
      </c>
      <c r="C268" s="2" t="inlineStr">
        <is>
          <t>S4</t>
        </is>
      </c>
      <c r="D268" s="2" t="inlineStr">
        <is>
          <t>Plant efficiency and redundancy</t>
        </is>
      </c>
      <c r="E268" s="2" t="inlineStr">
        <is>
          <t>Meet agreed part-load efficiency and resilience requirements</t>
        </is>
      </c>
      <c r="F268" s="2" t="inlineStr">
        <is>
          <t>[COP/seasonal metric; N or N+1; kW]</t>
        </is>
      </c>
      <c r="G268" s="2" t="inlineStr">
        <is>
          <t>R02 AD codes 2013; R03 UAE FLS 2018; R17 DBC 2021; R19 DEWA where Dubai; exact clause/credit: verify in project adoption register</t>
        </is>
      </c>
      <c r="H268" s="2" t="inlineStr">
        <is>
          <t>Selections, certificates and failure-mode assessment</t>
        </is>
      </c>
      <c r="I268" s="2" t="inlineStr">
        <is>
          <t>MEP leads / lift specialist</t>
        </is>
      </c>
      <c r="J268" s="5" t="inlineStr">
        <is>
          <t>Pending screening</t>
        </is>
      </c>
      <c r="K268" s="5" t="inlineStr">
        <is>
          <t>Pending evidence</t>
        </is>
      </c>
      <c r="L268" s="5" t="inlineStr"/>
      <c r="M268" s="5" t="inlineStr"/>
      <c r="N268" s="5" t="inlineStr"/>
      <c r="O268" s="5" t="inlineStr"/>
      <c r="P268" s="5" t="inlineStr"/>
      <c r="Q268" s="5" t="inlineStr"/>
      <c r="R268" s="6" t="n"/>
      <c r="S268" s="5" t="inlineStr"/>
      <c r="T268" s="5" t="inlineStr"/>
      <c r="U268" s="5" t="inlineStr"/>
      <c r="V268" s="5" t="inlineStr"/>
      <c r="W268" s="8">
        <f>IF(J268="Pending screening","Pending screening",IF(J268="Not applicable",IF(AND(Q268&lt;&gt;"",R268&lt;&gt;"",S268&lt;&gt;"",U268&lt;&gt;""),"Not applicable","Pending evidence"),IF(J268&lt;&gt;"Required","Pending evidence",IF(K268="Deviation","Deviation",IF(AND(K268="Compliant",COUNTBLANK(L268:R268)=0,U268&lt;&gt;"",V268&lt;&gt;""),"Compliant","Pending evidence")))))</f>
        <v/>
      </c>
    </row>
    <row r="269" ht="72" customHeight="1">
      <c r="A269" s="2" t="inlineStr">
        <is>
          <t>ME-06</t>
        </is>
      </c>
      <c r="B269" s="2" t="inlineStr">
        <is>
          <t>MEP and vertical transport</t>
        </is>
      </c>
      <c r="C269" s="2" t="inlineStr">
        <is>
          <t>S5</t>
        </is>
      </c>
      <c r="D269" s="2" t="inlineStr">
        <is>
          <t>Plant efficiency and redundancy</t>
        </is>
      </c>
      <c r="E269" s="2" t="inlineStr">
        <is>
          <t>Meet agreed part-load efficiency and resilience requirements</t>
        </is>
      </c>
      <c r="F269" s="2" t="inlineStr">
        <is>
          <t>[COP/seasonal metric; N or N+1; kW]</t>
        </is>
      </c>
      <c r="G269" s="2" t="inlineStr">
        <is>
          <t>R02 AD codes 2013; R03 UAE FLS 2018; R17 DBC 2021; R19 DEWA where Dubai; exact clause/credit: verify in project adoption register</t>
        </is>
      </c>
      <c r="H269" s="2" t="inlineStr">
        <is>
          <t>Selections, certificates and failure-mode assessment</t>
        </is>
      </c>
      <c r="I269" s="2" t="inlineStr">
        <is>
          <t>MEP leads / lift specialist</t>
        </is>
      </c>
      <c r="J269" s="5" t="inlineStr">
        <is>
          <t>Pending screening</t>
        </is>
      </c>
      <c r="K269" s="5" t="inlineStr">
        <is>
          <t>Pending evidence</t>
        </is>
      </c>
      <c r="L269" s="5" t="inlineStr"/>
      <c r="M269" s="5" t="inlineStr"/>
      <c r="N269" s="5" t="inlineStr"/>
      <c r="O269" s="5" t="inlineStr"/>
      <c r="P269" s="5" t="inlineStr"/>
      <c r="Q269" s="5" t="inlineStr"/>
      <c r="R269" s="6" t="n"/>
      <c r="S269" s="5" t="inlineStr"/>
      <c r="T269" s="5" t="inlineStr"/>
      <c r="U269" s="5" t="inlineStr"/>
      <c r="V269" s="5" t="inlineStr"/>
      <c r="W269" s="8">
        <f>IF(J269="Pending screening","Pending screening",IF(J269="Not applicable",IF(AND(Q269&lt;&gt;"",R269&lt;&gt;"",S269&lt;&gt;"",U269&lt;&gt;""),"Not applicable","Pending evidence"),IF(J269&lt;&gt;"Required","Pending evidence",IF(K269="Deviation","Deviation",IF(AND(K269="Compliant",COUNTBLANK(L269:R269)=0,U269&lt;&gt;"",V269&lt;&gt;""),"Compliant","Pending evidence")))))</f>
        <v/>
      </c>
    </row>
    <row r="270" ht="72" customHeight="1">
      <c r="A270" s="2" t="inlineStr">
        <is>
          <t>ME-06</t>
        </is>
      </c>
      <c r="B270" s="2" t="inlineStr">
        <is>
          <t>MEP and vertical transport</t>
        </is>
      </c>
      <c r="C270" s="2" t="inlineStr">
        <is>
          <t>S6</t>
        </is>
      </c>
      <c r="D270" s="2" t="inlineStr">
        <is>
          <t>Plant efficiency and redundancy</t>
        </is>
      </c>
      <c r="E270" s="2" t="inlineStr">
        <is>
          <t>Meet agreed part-load efficiency and resilience requirements</t>
        </is>
      </c>
      <c r="F270" s="2" t="inlineStr">
        <is>
          <t>[COP/seasonal metric; N or N+1; kW]</t>
        </is>
      </c>
      <c r="G270" s="2" t="inlineStr">
        <is>
          <t>R02 AD codes 2013; R03 UAE FLS 2018; R17 DBC 2021; R19 DEWA where Dubai; exact clause/credit: verify in project adoption register</t>
        </is>
      </c>
      <c r="H270" s="2" t="inlineStr">
        <is>
          <t>Selections, certificates and failure-mode assessment</t>
        </is>
      </c>
      <c r="I270" s="2" t="inlineStr">
        <is>
          <t>MEP leads / lift specialist</t>
        </is>
      </c>
      <c r="J270" s="5" t="inlineStr">
        <is>
          <t>Pending screening</t>
        </is>
      </c>
      <c r="K270" s="5" t="inlineStr">
        <is>
          <t>Pending evidence</t>
        </is>
      </c>
      <c r="L270" s="5" t="inlineStr"/>
      <c r="M270" s="5" t="inlineStr"/>
      <c r="N270" s="5" t="inlineStr"/>
      <c r="O270" s="5" t="inlineStr"/>
      <c r="P270" s="5" t="inlineStr"/>
      <c r="Q270" s="5" t="inlineStr"/>
      <c r="R270" s="6" t="n"/>
      <c r="S270" s="5" t="inlineStr"/>
      <c r="T270" s="5" t="inlineStr"/>
      <c r="U270" s="5" t="inlineStr"/>
      <c r="V270" s="5" t="inlineStr"/>
      <c r="W270" s="8">
        <f>IF(J270="Pending screening","Pending screening",IF(J270="Not applicable",IF(AND(Q270&lt;&gt;"",R270&lt;&gt;"",S270&lt;&gt;"",U270&lt;&gt;""),"Not applicable","Pending evidence"),IF(J270&lt;&gt;"Required","Pending evidence",IF(K270="Deviation","Deviation",IF(AND(K270="Compliant",COUNTBLANK(L270:R270)=0,U270&lt;&gt;"",V270&lt;&gt;""),"Compliant","Pending evidence")))))</f>
        <v/>
      </c>
    </row>
    <row r="271" ht="72" customHeight="1">
      <c r="A271" s="2" t="inlineStr">
        <is>
          <t>ME-06</t>
        </is>
      </c>
      <c r="B271" s="2" t="inlineStr">
        <is>
          <t>MEP and vertical transport</t>
        </is>
      </c>
      <c r="C271" s="2" t="inlineStr">
        <is>
          <t>S7</t>
        </is>
      </c>
      <c r="D271" s="2" t="inlineStr">
        <is>
          <t>Plant efficiency and redundancy</t>
        </is>
      </c>
      <c r="E271" s="2" t="inlineStr">
        <is>
          <t>Meet agreed part-load efficiency and resilience requirements</t>
        </is>
      </c>
      <c r="F271" s="2" t="inlineStr">
        <is>
          <t>[COP/seasonal metric; N or N+1; kW]</t>
        </is>
      </c>
      <c r="G271" s="2" t="inlineStr">
        <is>
          <t>R02 AD codes 2013; R03 UAE FLS 2018; R17 DBC 2021; R19 DEWA where Dubai; exact clause/credit: verify in project adoption register</t>
        </is>
      </c>
      <c r="H271" s="2" t="inlineStr">
        <is>
          <t>Selections, certificates and failure-mode assessment</t>
        </is>
      </c>
      <c r="I271" s="2" t="inlineStr">
        <is>
          <t>MEP leads / lift specialist</t>
        </is>
      </c>
      <c r="J271" s="5" t="inlineStr">
        <is>
          <t>Pending screening</t>
        </is>
      </c>
      <c r="K271" s="5" t="inlineStr">
        <is>
          <t>Pending evidence</t>
        </is>
      </c>
      <c r="L271" s="5" t="inlineStr"/>
      <c r="M271" s="5" t="inlineStr"/>
      <c r="N271" s="5" t="inlineStr"/>
      <c r="O271" s="5" t="inlineStr"/>
      <c r="P271" s="5" t="inlineStr"/>
      <c r="Q271" s="5" t="inlineStr"/>
      <c r="R271" s="6" t="n"/>
      <c r="S271" s="5" t="inlineStr"/>
      <c r="T271" s="5" t="inlineStr"/>
      <c r="U271" s="5" t="inlineStr"/>
      <c r="V271" s="5" t="inlineStr"/>
      <c r="W271" s="8">
        <f>IF(J271="Pending screening","Pending screening",IF(J271="Not applicable",IF(AND(Q271&lt;&gt;"",R271&lt;&gt;"",S271&lt;&gt;"",U271&lt;&gt;""),"Not applicable","Pending evidence"),IF(J271&lt;&gt;"Required","Pending evidence",IF(K271="Deviation","Deviation",IF(AND(K271="Compliant",COUNTBLANK(L271:R271)=0,U271&lt;&gt;"",V271&lt;&gt;""),"Compliant","Pending evidence")))))</f>
        <v/>
      </c>
    </row>
    <row r="272" ht="72" customHeight="1">
      <c r="A272" s="2" t="inlineStr">
        <is>
          <t>ME-07</t>
        </is>
      </c>
      <c r="B272" s="2" t="inlineStr">
        <is>
          <t>MEP and vertical transport</t>
        </is>
      </c>
      <c r="C272" s="2" t="inlineStr">
        <is>
          <t>S2</t>
        </is>
      </c>
      <c r="D272" s="2" t="inlineStr">
        <is>
          <t>Ducts and pipes</t>
        </is>
      </c>
      <c r="E272" s="2" t="inlineStr">
        <is>
          <t>Meet pressure/velocity/insulation/acoustic requirements</t>
        </is>
      </c>
      <c r="F272" s="2" t="inlineStr">
        <is>
          <t>[Pa/m; m/s; thickness mm; dB]</t>
        </is>
      </c>
      <c r="G272" s="2" t="inlineStr">
        <is>
          <t>R02 AD codes 2013; R03 UAE FLS 2018; R17 DBC 2021; R19 DEWA where Dubai; exact clause/credit: verify in project adoption register</t>
        </is>
      </c>
      <c r="H272" s="2" t="inlineStr">
        <is>
          <t>Sizing calculations and coordinated insulated sections</t>
        </is>
      </c>
      <c r="I272" s="2" t="inlineStr">
        <is>
          <t>MEP leads / lift specialist</t>
        </is>
      </c>
      <c r="J272" s="5" t="inlineStr">
        <is>
          <t>Pending screening</t>
        </is>
      </c>
      <c r="K272" s="5" t="inlineStr">
        <is>
          <t>Pending evidence</t>
        </is>
      </c>
      <c r="L272" s="5" t="inlineStr"/>
      <c r="M272" s="5" t="inlineStr"/>
      <c r="N272" s="5" t="inlineStr"/>
      <c r="O272" s="5" t="inlineStr"/>
      <c r="P272" s="5" t="inlineStr"/>
      <c r="Q272" s="5" t="inlineStr"/>
      <c r="R272" s="6" t="n"/>
      <c r="S272" s="5" t="inlineStr"/>
      <c r="T272" s="5" t="inlineStr"/>
      <c r="U272" s="5" t="inlineStr"/>
      <c r="V272" s="5" t="inlineStr"/>
      <c r="W272" s="8">
        <f>IF(J272="Pending screening","Pending screening",IF(J272="Not applicable",IF(AND(Q272&lt;&gt;"",R272&lt;&gt;"",S272&lt;&gt;"",U272&lt;&gt;""),"Not applicable","Pending evidence"),IF(J272&lt;&gt;"Required","Pending evidence",IF(K272="Deviation","Deviation",IF(AND(K272="Compliant",COUNTBLANK(L272:R272)=0,U272&lt;&gt;"",V272&lt;&gt;""),"Compliant","Pending evidence")))))</f>
        <v/>
      </c>
    </row>
    <row r="273" ht="72" customHeight="1">
      <c r="A273" s="2" t="inlineStr">
        <is>
          <t>ME-07</t>
        </is>
      </c>
      <c r="B273" s="2" t="inlineStr">
        <is>
          <t>MEP and vertical transport</t>
        </is>
      </c>
      <c r="C273" s="2" t="inlineStr">
        <is>
          <t>S3</t>
        </is>
      </c>
      <c r="D273" s="2" t="inlineStr">
        <is>
          <t>Ducts and pipes</t>
        </is>
      </c>
      <c r="E273" s="2" t="inlineStr">
        <is>
          <t>Meet pressure/velocity/insulation/acoustic requirements</t>
        </is>
      </c>
      <c r="F273" s="2" t="inlineStr">
        <is>
          <t>[Pa/m; m/s; thickness mm; dB]</t>
        </is>
      </c>
      <c r="G273" s="2" t="inlineStr">
        <is>
          <t>R02 AD codes 2013; R03 UAE FLS 2018; R17 DBC 2021; R19 DEWA where Dubai; exact clause/credit: verify in project adoption register</t>
        </is>
      </c>
      <c r="H273" s="2" t="inlineStr">
        <is>
          <t>Sizing calculations and coordinated insulated sections</t>
        </is>
      </c>
      <c r="I273" s="2" t="inlineStr">
        <is>
          <t>MEP leads / lift specialist</t>
        </is>
      </c>
      <c r="J273" s="5" t="inlineStr">
        <is>
          <t>Pending screening</t>
        </is>
      </c>
      <c r="K273" s="5" t="inlineStr">
        <is>
          <t>Pending evidence</t>
        </is>
      </c>
      <c r="L273" s="5" t="inlineStr"/>
      <c r="M273" s="5" t="inlineStr"/>
      <c r="N273" s="5" t="inlineStr"/>
      <c r="O273" s="5" t="inlineStr"/>
      <c r="P273" s="5" t="inlineStr"/>
      <c r="Q273" s="5" t="inlineStr"/>
      <c r="R273" s="6" t="n"/>
      <c r="S273" s="5" t="inlineStr"/>
      <c r="T273" s="5" t="inlineStr"/>
      <c r="U273" s="5" t="inlineStr"/>
      <c r="V273" s="5" t="inlineStr"/>
      <c r="W273" s="8">
        <f>IF(J273="Pending screening","Pending screening",IF(J273="Not applicable",IF(AND(Q273&lt;&gt;"",R273&lt;&gt;"",S273&lt;&gt;"",U273&lt;&gt;""),"Not applicable","Pending evidence"),IF(J273&lt;&gt;"Required","Pending evidence",IF(K273="Deviation","Deviation",IF(AND(K273="Compliant",COUNTBLANK(L273:R273)=0,U273&lt;&gt;"",V273&lt;&gt;""),"Compliant","Pending evidence")))))</f>
        <v/>
      </c>
    </row>
    <row r="274" ht="72" customHeight="1">
      <c r="A274" s="2" t="inlineStr">
        <is>
          <t>ME-07</t>
        </is>
      </c>
      <c r="B274" s="2" t="inlineStr">
        <is>
          <t>MEP and vertical transport</t>
        </is>
      </c>
      <c r="C274" s="2" t="inlineStr">
        <is>
          <t>S4</t>
        </is>
      </c>
      <c r="D274" s="2" t="inlineStr">
        <is>
          <t>Ducts and pipes</t>
        </is>
      </c>
      <c r="E274" s="2" t="inlineStr">
        <is>
          <t>Meet pressure/velocity/insulation/acoustic requirements</t>
        </is>
      </c>
      <c r="F274" s="2" t="inlineStr">
        <is>
          <t>[Pa/m; m/s; thickness mm; dB]</t>
        </is>
      </c>
      <c r="G274" s="2" t="inlineStr">
        <is>
          <t>R02 AD codes 2013; R03 UAE FLS 2018; R17 DBC 2021; R19 DEWA where Dubai; exact clause/credit: verify in project adoption register</t>
        </is>
      </c>
      <c r="H274" s="2" t="inlineStr">
        <is>
          <t>Sizing calculations and coordinated insulated sections</t>
        </is>
      </c>
      <c r="I274" s="2" t="inlineStr">
        <is>
          <t>MEP leads / lift specialist</t>
        </is>
      </c>
      <c r="J274" s="5" t="inlineStr">
        <is>
          <t>Pending screening</t>
        </is>
      </c>
      <c r="K274" s="5" t="inlineStr">
        <is>
          <t>Pending evidence</t>
        </is>
      </c>
      <c r="L274" s="5" t="inlineStr"/>
      <c r="M274" s="5" t="inlineStr"/>
      <c r="N274" s="5" t="inlineStr"/>
      <c r="O274" s="5" t="inlineStr"/>
      <c r="P274" s="5" t="inlineStr"/>
      <c r="Q274" s="5" t="inlineStr"/>
      <c r="R274" s="6" t="n"/>
      <c r="S274" s="5" t="inlineStr"/>
      <c r="T274" s="5" t="inlineStr"/>
      <c r="U274" s="5" t="inlineStr"/>
      <c r="V274" s="5" t="inlineStr"/>
      <c r="W274" s="8">
        <f>IF(J274="Pending screening","Pending screening",IF(J274="Not applicable",IF(AND(Q274&lt;&gt;"",R274&lt;&gt;"",S274&lt;&gt;"",U274&lt;&gt;""),"Not applicable","Pending evidence"),IF(J274&lt;&gt;"Required","Pending evidence",IF(K274="Deviation","Deviation",IF(AND(K274="Compliant",COUNTBLANK(L274:R274)=0,U274&lt;&gt;"",V274&lt;&gt;""),"Compliant","Pending evidence")))))</f>
        <v/>
      </c>
    </row>
    <row r="275" ht="72" customHeight="1">
      <c r="A275" s="2" t="inlineStr">
        <is>
          <t>ME-07</t>
        </is>
      </c>
      <c r="B275" s="2" t="inlineStr">
        <is>
          <t>MEP and vertical transport</t>
        </is>
      </c>
      <c r="C275" s="2" t="inlineStr">
        <is>
          <t>S5</t>
        </is>
      </c>
      <c r="D275" s="2" t="inlineStr">
        <is>
          <t>Ducts and pipes</t>
        </is>
      </c>
      <c r="E275" s="2" t="inlineStr">
        <is>
          <t>Meet pressure/velocity/insulation/acoustic requirements</t>
        </is>
      </c>
      <c r="F275" s="2" t="inlineStr">
        <is>
          <t>[Pa/m; m/s; thickness mm; dB]</t>
        </is>
      </c>
      <c r="G275" s="2" t="inlineStr">
        <is>
          <t>R02 AD codes 2013; R03 UAE FLS 2018; R17 DBC 2021; R19 DEWA where Dubai; exact clause/credit: verify in project adoption register</t>
        </is>
      </c>
      <c r="H275" s="2" t="inlineStr">
        <is>
          <t>Sizing calculations and coordinated insulated sections</t>
        </is>
      </c>
      <c r="I275" s="2" t="inlineStr">
        <is>
          <t>MEP leads / lift specialist</t>
        </is>
      </c>
      <c r="J275" s="5" t="inlineStr">
        <is>
          <t>Pending screening</t>
        </is>
      </c>
      <c r="K275" s="5" t="inlineStr">
        <is>
          <t>Pending evidence</t>
        </is>
      </c>
      <c r="L275" s="5" t="inlineStr"/>
      <c r="M275" s="5" t="inlineStr"/>
      <c r="N275" s="5" t="inlineStr"/>
      <c r="O275" s="5" t="inlineStr"/>
      <c r="P275" s="5" t="inlineStr"/>
      <c r="Q275" s="5" t="inlineStr"/>
      <c r="R275" s="6" t="n"/>
      <c r="S275" s="5" t="inlineStr"/>
      <c r="T275" s="5" t="inlineStr"/>
      <c r="U275" s="5" t="inlineStr"/>
      <c r="V275" s="5" t="inlineStr"/>
      <c r="W275" s="8">
        <f>IF(J275="Pending screening","Pending screening",IF(J275="Not applicable",IF(AND(Q275&lt;&gt;"",R275&lt;&gt;"",S275&lt;&gt;"",U275&lt;&gt;""),"Not applicable","Pending evidence"),IF(J275&lt;&gt;"Required","Pending evidence",IF(K275="Deviation","Deviation",IF(AND(K275="Compliant",COUNTBLANK(L275:R275)=0,U275&lt;&gt;"",V275&lt;&gt;""),"Compliant","Pending evidence")))))</f>
        <v/>
      </c>
    </row>
    <row r="276" ht="72" customHeight="1">
      <c r="A276" s="2" t="inlineStr">
        <is>
          <t>ME-07</t>
        </is>
      </c>
      <c r="B276" s="2" t="inlineStr">
        <is>
          <t>MEP and vertical transport</t>
        </is>
      </c>
      <c r="C276" s="2" t="inlineStr">
        <is>
          <t>S6</t>
        </is>
      </c>
      <c r="D276" s="2" t="inlineStr">
        <is>
          <t>Ducts and pipes</t>
        </is>
      </c>
      <c r="E276" s="2" t="inlineStr">
        <is>
          <t>Meet pressure/velocity/insulation/acoustic requirements</t>
        </is>
      </c>
      <c r="F276" s="2" t="inlineStr">
        <is>
          <t>[Pa/m; m/s; thickness mm; dB]</t>
        </is>
      </c>
      <c r="G276" s="2" t="inlineStr">
        <is>
          <t>R02 AD codes 2013; R03 UAE FLS 2018; R17 DBC 2021; R19 DEWA where Dubai; exact clause/credit: verify in project adoption register</t>
        </is>
      </c>
      <c r="H276" s="2" t="inlineStr">
        <is>
          <t>Sizing calculations and coordinated insulated sections</t>
        </is>
      </c>
      <c r="I276" s="2" t="inlineStr">
        <is>
          <t>MEP leads / lift specialist</t>
        </is>
      </c>
      <c r="J276" s="5" t="inlineStr">
        <is>
          <t>Pending screening</t>
        </is>
      </c>
      <c r="K276" s="5" t="inlineStr">
        <is>
          <t>Pending evidence</t>
        </is>
      </c>
      <c r="L276" s="5" t="inlineStr"/>
      <c r="M276" s="5" t="inlineStr"/>
      <c r="N276" s="5" t="inlineStr"/>
      <c r="O276" s="5" t="inlineStr"/>
      <c r="P276" s="5" t="inlineStr"/>
      <c r="Q276" s="5" t="inlineStr"/>
      <c r="R276" s="6" t="n"/>
      <c r="S276" s="5" t="inlineStr"/>
      <c r="T276" s="5" t="inlineStr"/>
      <c r="U276" s="5" t="inlineStr"/>
      <c r="V276" s="5" t="inlineStr"/>
      <c r="W276" s="8">
        <f>IF(J276="Pending screening","Pending screening",IF(J276="Not applicable",IF(AND(Q276&lt;&gt;"",R276&lt;&gt;"",S276&lt;&gt;"",U276&lt;&gt;""),"Not applicable","Pending evidence"),IF(J276&lt;&gt;"Required","Pending evidence",IF(K276="Deviation","Deviation",IF(AND(K276="Compliant",COUNTBLANK(L276:R276)=0,U276&lt;&gt;"",V276&lt;&gt;""),"Compliant","Pending evidence")))))</f>
        <v/>
      </c>
    </row>
    <row r="277" ht="72" customHeight="1">
      <c r="A277" s="2" t="inlineStr">
        <is>
          <t>ME-07</t>
        </is>
      </c>
      <c r="B277" s="2" t="inlineStr">
        <is>
          <t>MEP and vertical transport</t>
        </is>
      </c>
      <c r="C277" s="2" t="inlineStr">
        <is>
          <t>S7</t>
        </is>
      </c>
      <c r="D277" s="2" t="inlineStr">
        <is>
          <t>Ducts and pipes</t>
        </is>
      </c>
      <c r="E277" s="2" t="inlineStr">
        <is>
          <t>Meet pressure/velocity/insulation/acoustic requirements</t>
        </is>
      </c>
      <c r="F277" s="2" t="inlineStr">
        <is>
          <t>[Pa/m; m/s; thickness mm; dB]</t>
        </is>
      </c>
      <c r="G277" s="2" t="inlineStr">
        <is>
          <t>R02 AD codes 2013; R03 UAE FLS 2018; R17 DBC 2021; R19 DEWA where Dubai; exact clause/credit: verify in project adoption register</t>
        </is>
      </c>
      <c r="H277" s="2" t="inlineStr">
        <is>
          <t>Sizing calculations and coordinated insulated sections</t>
        </is>
      </c>
      <c r="I277" s="2" t="inlineStr">
        <is>
          <t>MEP leads / lift specialist</t>
        </is>
      </c>
      <c r="J277" s="5" t="inlineStr">
        <is>
          <t>Pending screening</t>
        </is>
      </c>
      <c r="K277" s="5" t="inlineStr">
        <is>
          <t>Pending evidence</t>
        </is>
      </c>
      <c r="L277" s="5" t="inlineStr"/>
      <c r="M277" s="5" t="inlineStr"/>
      <c r="N277" s="5" t="inlineStr"/>
      <c r="O277" s="5" t="inlineStr"/>
      <c r="P277" s="5" t="inlineStr"/>
      <c r="Q277" s="5" t="inlineStr"/>
      <c r="R277" s="6" t="n"/>
      <c r="S277" s="5" t="inlineStr"/>
      <c r="T277" s="5" t="inlineStr"/>
      <c r="U277" s="5" t="inlineStr"/>
      <c r="V277" s="5" t="inlineStr"/>
      <c r="W277" s="8">
        <f>IF(J277="Pending screening","Pending screening",IF(J277="Not applicable",IF(AND(Q277&lt;&gt;"",R277&lt;&gt;"",S277&lt;&gt;"",U277&lt;&gt;""),"Not applicable","Pending evidence"),IF(J277&lt;&gt;"Required","Pending evidence",IF(K277="Deviation","Deviation",IF(AND(K277="Compliant",COUNTBLANK(L277:R277)=0,U277&lt;&gt;"",V277&lt;&gt;""),"Compliant","Pending evidence")))))</f>
        <v/>
      </c>
    </row>
    <row r="278" ht="72" customHeight="1">
      <c r="A278" s="2" t="inlineStr">
        <is>
          <t>ME-08</t>
        </is>
      </c>
      <c r="B278" s="2" t="inlineStr">
        <is>
          <t>MEP and vertical transport</t>
        </is>
      </c>
      <c r="C278" s="2" t="inlineStr">
        <is>
          <t>S2</t>
        </is>
      </c>
      <c r="D278" s="2" t="inlineStr">
        <is>
          <t>Potable water demand and storage</t>
        </is>
      </c>
      <c r="E278" s="2" t="inlineStr">
        <is>
          <t>Meet demand, storage, pressure, quality and backflow basis</t>
        </is>
      </c>
      <c r="F278" s="2" t="inlineStr">
        <is>
          <t>[L/person/day; m3; bar; quality limits]</t>
        </is>
      </c>
      <c r="G278" s="2" t="inlineStr">
        <is>
          <t>R02 AD codes 2013; R03 UAE FLS 2018; R17 DBC 2021; R19 DEWA where Dubai; exact clause/credit: verify in project adoption register</t>
        </is>
      </c>
      <c r="H278" s="2" t="inlineStr">
        <is>
          <t>Demand/storage calculation, utility approval and flushing/sampling</t>
        </is>
      </c>
      <c r="I278" s="2" t="inlineStr">
        <is>
          <t>MEP leads / lift specialist</t>
        </is>
      </c>
      <c r="J278" s="5" t="inlineStr">
        <is>
          <t>Pending screening</t>
        </is>
      </c>
      <c r="K278" s="5" t="inlineStr">
        <is>
          <t>Pending evidence</t>
        </is>
      </c>
      <c r="L278" s="5" t="inlineStr"/>
      <c r="M278" s="5" t="inlineStr"/>
      <c r="N278" s="5" t="inlineStr"/>
      <c r="O278" s="5" t="inlineStr"/>
      <c r="P278" s="5" t="inlineStr"/>
      <c r="Q278" s="5" t="inlineStr"/>
      <c r="R278" s="6" t="n"/>
      <c r="S278" s="5" t="inlineStr"/>
      <c r="T278" s="5" t="inlineStr"/>
      <c r="U278" s="5" t="inlineStr"/>
      <c r="V278" s="5" t="inlineStr"/>
      <c r="W278" s="8">
        <f>IF(J278="Pending screening","Pending screening",IF(J278="Not applicable",IF(AND(Q278&lt;&gt;"",R278&lt;&gt;"",S278&lt;&gt;"",U278&lt;&gt;""),"Not applicable","Pending evidence"),IF(J278&lt;&gt;"Required","Pending evidence",IF(K278="Deviation","Deviation",IF(AND(K278="Compliant",COUNTBLANK(L278:R278)=0,U278&lt;&gt;"",V278&lt;&gt;""),"Compliant","Pending evidence")))))</f>
        <v/>
      </c>
    </row>
    <row r="279" ht="72" customHeight="1">
      <c r="A279" s="2" t="inlineStr">
        <is>
          <t>ME-08</t>
        </is>
      </c>
      <c r="B279" s="2" t="inlineStr">
        <is>
          <t>MEP and vertical transport</t>
        </is>
      </c>
      <c r="C279" s="2" t="inlineStr">
        <is>
          <t>S3</t>
        </is>
      </c>
      <c r="D279" s="2" t="inlineStr">
        <is>
          <t>Potable water demand and storage</t>
        </is>
      </c>
      <c r="E279" s="2" t="inlineStr">
        <is>
          <t>Meet demand, storage, pressure, quality and backflow basis</t>
        </is>
      </c>
      <c r="F279" s="2" t="inlineStr">
        <is>
          <t>[L/person/day; m3; bar; quality limits]</t>
        </is>
      </c>
      <c r="G279" s="2" t="inlineStr">
        <is>
          <t>R02 AD codes 2013; R03 UAE FLS 2018; R17 DBC 2021; R19 DEWA where Dubai; exact clause/credit: verify in project adoption register</t>
        </is>
      </c>
      <c r="H279" s="2" t="inlineStr">
        <is>
          <t>Demand/storage calculation, utility approval and flushing/sampling</t>
        </is>
      </c>
      <c r="I279" s="2" t="inlineStr">
        <is>
          <t>MEP leads / lift specialist</t>
        </is>
      </c>
      <c r="J279" s="5" t="inlineStr">
        <is>
          <t>Pending screening</t>
        </is>
      </c>
      <c r="K279" s="5" t="inlineStr">
        <is>
          <t>Pending evidence</t>
        </is>
      </c>
      <c r="L279" s="5" t="inlineStr"/>
      <c r="M279" s="5" t="inlineStr"/>
      <c r="N279" s="5" t="inlineStr"/>
      <c r="O279" s="5" t="inlineStr"/>
      <c r="P279" s="5" t="inlineStr"/>
      <c r="Q279" s="5" t="inlineStr"/>
      <c r="R279" s="6" t="n"/>
      <c r="S279" s="5" t="inlineStr"/>
      <c r="T279" s="5" t="inlineStr"/>
      <c r="U279" s="5" t="inlineStr"/>
      <c r="V279" s="5" t="inlineStr"/>
      <c r="W279" s="8">
        <f>IF(J279="Pending screening","Pending screening",IF(J279="Not applicable",IF(AND(Q279&lt;&gt;"",R279&lt;&gt;"",S279&lt;&gt;"",U279&lt;&gt;""),"Not applicable","Pending evidence"),IF(J279&lt;&gt;"Required","Pending evidence",IF(K279="Deviation","Deviation",IF(AND(K279="Compliant",COUNTBLANK(L279:R279)=0,U279&lt;&gt;"",V279&lt;&gt;""),"Compliant","Pending evidence")))))</f>
        <v/>
      </c>
    </row>
    <row r="280" ht="72" customHeight="1">
      <c r="A280" s="2" t="inlineStr">
        <is>
          <t>ME-08</t>
        </is>
      </c>
      <c r="B280" s="2" t="inlineStr">
        <is>
          <t>MEP and vertical transport</t>
        </is>
      </c>
      <c r="C280" s="2" t="inlineStr">
        <is>
          <t>S4</t>
        </is>
      </c>
      <c r="D280" s="2" t="inlineStr">
        <is>
          <t>Potable water demand and storage</t>
        </is>
      </c>
      <c r="E280" s="2" t="inlineStr">
        <is>
          <t>Meet demand, storage, pressure, quality and backflow basis</t>
        </is>
      </c>
      <c r="F280" s="2" t="inlineStr">
        <is>
          <t>[L/person/day; m3; bar; quality limits]</t>
        </is>
      </c>
      <c r="G280" s="2" t="inlineStr">
        <is>
          <t>R02 AD codes 2013; R03 UAE FLS 2018; R17 DBC 2021; R19 DEWA where Dubai; exact clause/credit: verify in project adoption register</t>
        </is>
      </c>
      <c r="H280" s="2" t="inlineStr">
        <is>
          <t>Demand/storage calculation, utility approval and flushing/sampling</t>
        </is>
      </c>
      <c r="I280" s="2" t="inlineStr">
        <is>
          <t>MEP leads / lift specialist</t>
        </is>
      </c>
      <c r="J280" s="5" t="inlineStr">
        <is>
          <t>Pending screening</t>
        </is>
      </c>
      <c r="K280" s="5" t="inlineStr">
        <is>
          <t>Pending evidence</t>
        </is>
      </c>
      <c r="L280" s="5" t="inlineStr"/>
      <c r="M280" s="5" t="inlineStr"/>
      <c r="N280" s="5" t="inlineStr"/>
      <c r="O280" s="5" t="inlineStr"/>
      <c r="P280" s="5" t="inlineStr"/>
      <c r="Q280" s="5" t="inlineStr"/>
      <c r="R280" s="6" t="n"/>
      <c r="S280" s="5" t="inlineStr"/>
      <c r="T280" s="5" t="inlineStr"/>
      <c r="U280" s="5" t="inlineStr"/>
      <c r="V280" s="5" t="inlineStr"/>
      <c r="W280" s="8">
        <f>IF(J280="Pending screening","Pending screening",IF(J280="Not applicable",IF(AND(Q280&lt;&gt;"",R280&lt;&gt;"",S280&lt;&gt;"",U280&lt;&gt;""),"Not applicable","Pending evidence"),IF(J280&lt;&gt;"Required","Pending evidence",IF(K280="Deviation","Deviation",IF(AND(K280="Compliant",COUNTBLANK(L280:R280)=0,U280&lt;&gt;"",V280&lt;&gt;""),"Compliant","Pending evidence")))))</f>
        <v/>
      </c>
    </row>
    <row r="281" ht="72" customHeight="1">
      <c r="A281" s="2" t="inlineStr">
        <is>
          <t>ME-08</t>
        </is>
      </c>
      <c r="B281" s="2" t="inlineStr">
        <is>
          <t>MEP and vertical transport</t>
        </is>
      </c>
      <c r="C281" s="2" t="inlineStr">
        <is>
          <t>S5</t>
        </is>
      </c>
      <c r="D281" s="2" t="inlineStr">
        <is>
          <t>Potable water demand and storage</t>
        </is>
      </c>
      <c r="E281" s="2" t="inlineStr">
        <is>
          <t>Meet demand, storage, pressure, quality and backflow basis</t>
        </is>
      </c>
      <c r="F281" s="2" t="inlineStr">
        <is>
          <t>[L/person/day; m3; bar; quality limits]</t>
        </is>
      </c>
      <c r="G281" s="2" t="inlineStr">
        <is>
          <t>R02 AD codes 2013; R03 UAE FLS 2018; R17 DBC 2021; R19 DEWA where Dubai; exact clause/credit: verify in project adoption register</t>
        </is>
      </c>
      <c r="H281" s="2" t="inlineStr">
        <is>
          <t>Demand/storage calculation, utility approval and flushing/sampling</t>
        </is>
      </c>
      <c r="I281" s="2" t="inlineStr">
        <is>
          <t>MEP leads / lift specialist</t>
        </is>
      </c>
      <c r="J281" s="5" t="inlineStr">
        <is>
          <t>Pending screening</t>
        </is>
      </c>
      <c r="K281" s="5" t="inlineStr">
        <is>
          <t>Pending evidence</t>
        </is>
      </c>
      <c r="L281" s="5" t="inlineStr"/>
      <c r="M281" s="5" t="inlineStr"/>
      <c r="N281" s="5" t="inlineStr"/>
      <c r="O281" s="5" t="inlineStr"/>
      <c r="P281" s="5" t="inlineStr"/>
      <c r="Q281" s="5" t="inlineStr"/>
      <c r="R281" s="6" t="n"/>
      <c r="S281" s="5" t="inlineStr"/>
      <c r="T281" s="5" t="inlineStr"/>
      <c r="U281" s="5" t="inlineStr"/>
      <c r="V281" s="5" t="inlineStr"/>
      <c r="W281" s="8">
        <f>IF(J281="Pending screening","Pending screening",IF(J281="Not applicable",IF(AND(Q281&lt;&gt;"",R281&lt;&gt;"",S281&lt;&gt;"",U281&lt;&gt;""),"Not applicable","Pending evidence"),IF(J281&lt;&gt;"Required","Pending evidence",IF(K281="Deviation","Deviation",IF(AND(K281="Compliant",COUNTBLANK(L281:R281)=0,U281&lt;&gt;"",V281&lt;&gt;""),"Compliant","Pending evidence")))))</f>
        <v/>
      </c>
    </row>
    <row r="282" ht="72" customHeight="1">
      <c r="A282" s="2" t="inlineStr">
        <is>
          <t>ME-08</t>
        </is>
      </c>
      <c r="B282" s="2" t="inlineStr">
        <is>
          <t>MEP and vertical transport</t>
        </is>
      </c>
      <c r="C282" s="2" t="inlineStr">
        <is>
          <t>S6</t>
        </is>
      </c>
      <c r="D282" s="2" t="inlineStr">
        <is>
          <t>Potable water demand and storage</t>
        </is>
      </c>
      <c r="E282" s="2" t="inlineStr">
        <is>
          <t>Meet demand, storage, pressure, quality and backflow basis</t>
        </is>
      </c>
      <c r="F282" s="2" t="inlineStr">
        <is>
          <t>[L/person/day; m3; bar; quality limits]</t>
        </is>
      </c>
      <c r="G282" s="2" t="inlineStr">
        <is>
          <t>R02 AD codes 2013; R03 UAE FLS 2018; R17 DBC 2021; R19 DEWA where Dubai; exact clause/credit: verify in project adoption register</t>
        </is>
      </c>
      <c r="H282" s="2" t="inlineStr">
        <is>
          <t>Demand/storage calculation, utility approval and flushing/sampling</t>
        </is>
      </c>
      <c r="I282" s="2" t="inlineStr">
        <is>
          <t>MEP leads / lift specialist</t>
        </is>
      </c>
      <c r="J282" s="5" t="inlineStr">
        <is>
          <t>Pending screening</t>
        </is>
      </c>
      <c r="K282" s="5" t="inlineStr">
        <is>
          <t>Pending evidence</t>
        </is>
      </c>
      <c r="L282" s="5" t="inlineStr"/>
      <c r="M282" s="5" t="inlineStr"/>
      <c r="N282" s="5" t="inlineStr"/>
      <c r="O282" s="5" t="inlineStr"/>
      <c r="P282" s="5" t="inlineStr"/>
      <c r="Q282" s="5" t="inlineStr"/>
      <c r="R282" s="6" t="n"/>
      <c r="S282" s="5" t="inlineStr"/>
      <c r="T282" s="5" t="inlineStr"/>
      <c r="U282" s="5" t="inlineStr"/>
      <c r="V282" s="5" t="inlineStr"/>
      <c r="W282" s="8">
        <f>IF(J282="Pending screening","Pending screening",IF(J282="Not applicable",IF(AND(Q282&lt;&gt;"",R282&lt;&gt;"",S282&lt;&gt;"",U282&lt;&gt;""),"Not applicable","Pending evidence"),IF(J282&lt;&gt;"Required","Pending evidence",IF(K282="Deviation","Deviation",IF(AND(K282="Compliant",COUNTBLANK(L282:R282)=0,U282&lt;&gt;"",V282&lt;&gt;""),"Compliant","Pending evidence")))))</f>
        <v/>
      </c>
    </row>
    <row r="283" ht="72" customHeight="1">
      <c r="A283" s="2" t="inlineStr">
        <is>
          <t>ME-08</t>
        </is>
      </c>
      <c r="B283" s="2" t="inlineStr">
        <is>
          <t>MEP and vertical transport</t>
        </is>
      </c>
      <c r="C283" s="2" t="inlineStr">
        <is>
          <t>S7</t>
        </is>
      </c>
      <c r="D283" s="2" t="inlineStr">
        <is>
          <t>Potable water demand and storage</t>
        </is>
      </c>
      <c r="E283" s="2" t="inlineStr">
        <is>
          <t>Meet demand, storage, pressure, quality and backflow basis</t>
        </is>
      </c>
      <c r="F283" s="2" t="inlineStr">
        <is>
          <t>[L/person/day; m3; bar; quality limits]</t>
        </is>
      </c>
      <c r="G283" s="2" t="inlineStr">
        <is>
          <t>R02 AD codes 2013; R03 UAE FLS 2018; R17 DBC 2021; R19 DEWA where Dubai; exact clause/credit: verify in project adoption register</t>
        </is>
      </c>
      <c r="H283" s="2" t="inlineStr">
        <is>
          <t>Demand/storage calculation, utility approval and flushing/sampling</t>
        </is>
      </c>
      <c r="I283" s="2" t="inlineStr">
        <is>
          <t>MEP leads / lift specialist</t>
        </is>
      </c>
      <c r="J283" s="5" t="inlineStr">
        <is>
          <t>Pending screening</t>
        </is>
      </c>
      <c r="K283" s="5" t="inlineStr">
        <is>
          <t>Pending evidence</t>
        </is>
      </c>
      <c r="L283" s="5" t="inlineStr"/>
      <c r="M283" s="5" t="inlineStr"/>
      <c r="N283" s="5" t="inlineStr"/>
      <c r="O283" s="5" t="inlineStr"/>
      <c r="P283" s="5" t="inlineStr"/>
      <c r="Q283" s="5" t="inlineStr"/>
      <c r="R283" s="6" t="n"/>
      <c r="S283" s="5" t="inlineStr"/>
      <c r="T283" s="5" t="inlineStr"/>
      <c r="U283" s="5" t="inlineStr"/>
      <c r="V283" s="5" t="inlineStr"/>
      <c r="W283" s="8">
        <f>IF(J283="Pending screening","Pending screening",IF(J283="Not applicable",IF(AND(Q283&lt;&gt;"",R283&lt;&gt;"",S283&lt;&gt;"",U283&lt;&gt;""),"Not applicable","Pending evidence"),IF(J283&lt;&gt;"Required","Pending evidence",IF(K283="Deviation","Deviation",IF(AND(K283="Compliant",COUNTBLANK(L283:R283)=0,U283&lt;&gt;"",V283&lt;&gt;""),"Compliant","Pending evidence")))))</f>
        <v/>
      </c>
    </row>
    <row r="284" ht="72" customHeight="1">
      <c r="A284" s="2" t="inlineStr">
        <is>
          <t>ME-09</t>
        </is>
      </c>
      <c r="B284" s="2" t="inlineStr">
        <is>
          <t>MEP and vertical transport</t>
        </is>
      </c>
      <c r="C284" s="2" t="inlineStr">
        <is>
          <t>S2</t>
        </is>
      </c>
      <c r="D284" s="2" t="inlineStr">
        <is>
          <t>Hot water safety and recovery</t>
        </is>
      </c>
      <c r="E284" s="2" t="inlineStr">
        <is>
          <t>Meet demand, recovery, hygiene and scalding protection</t>
        </is>
      </c>
      <c r="F284" s="2" t="inlineStr">
        <is>
          <t>[L/day; kW; degC; min]</t>
        </is>
      </c>
      <c r="G284" s="2" t="inlineStr">
        <is>
          <t>R02 AD codes 2013; R03 UAE FLS 2018; R17 DBC 2021; R19 DEWA where Dubai; exact clause/credit: verify in project adoption register</t>
        </is>
      </c>
      <c r="H284" s="2" t="inlineStr">
        <is>
          <t>Demand/distribution analysis and health-risk commissioning</t>
        </is>
      </c>
      <c r="I284" s="2" t="inlineStr">
        <is>
          <t>MEP leads / lift specialist</t>
        </is>
      </c>
      <c r="J284" s="5" t="inlineStr">
        <is>
          <t>Pending screening</t>
        </is>
      </c>
      <c r="K284" s="5" t="inlineStr">
        <is>
          <t>Pending evidence</t>
        </is>
      </c>
      <c r="L284" s="5" t="inlineStr"/>
      <c r="M284" s="5" t="inlineStr"/>
      <c r="N284" s="5" t="inlineStr"/>
      <c r="O284" s="5" t="inlineStr"/>
      <c r="P284" s="5" t="inlineStr"/>
      <c r="Q284" s="5" t="inlineStr"/>
      <c r="R284" s="6" t="n"/>
      <c r="S284" s="5" t="inlineStr"/>
      <c r="T284" s="5" t="inlineStr"/>
      <c r="U284" s="5" t="inlineStr"/>
      <c r="V284" s="5" t="inlineStr"/>
      <c r="W284" s="8">
        <f>IF(J284="Pending screening","Pending screening",IF(J284="Not applicable",IF(AND(Q284&lt;&gt;"",R284&lt;&gt;"",S284&lt;&gt;"",U284&lt;&gt;""),"Not applicable","Pending evidence"),IF(J284&lt;&gt;"Required","Pending evidence",IF(K284="Deviation","Deviation",IF(AND(K284="Compliant",COUNTBLANK(L284:R284)=0,U284&lt;&gt;"",V284&lt;&gt;""),"Compliant","Pending evidence")))))</f>
        <v/>
      </c>
    </row>
    <row r="285" ht="72" customHeight="1">
      <c r="A285" s="2" t="inlineStr">
        <is>
          <t>ME-09</t>
        </is>
      </c>
      <c r="B285" s="2" t="inlineStr">
        <is>
          <t>MEP and vertical transport</t>
        </is>
      </c>
      <c r="C285" s="2" t="inlineStr">
        <is>
          <t>S3</t>
        </is>
      </c>
      <c r="D285" s="2" t="inlineStr">
        <is>
          <t>Hot water safety and recovery</t>
        </is>
      </c>
      <c r="E285" s="2" t="inlineStr">
        <is>
          <t>Meet demand, recovery, hygiene and scalding protection</t>
        </is>
      </c>
      <c r="F285" s="2" t="inlineStr">
        <is>
          <t>[L/day; kW; degC; min]</t>
        </is>
      </c>
      <c r="G285" s="2" t="inlineStr">
        <is>
          <t>R02 AD codes 2013; R03 UAE FLS 2018; R17 DBC 2021; R19 DEWA where Dubai; exact clause/credit: verify in project adoption register</t>
        </is>
      </c>
      <c r="H285" s="2" t="inlineStr">
        <is>
          <t>Demand/distribution analysis and health-risk commissioning</t>
        </is>
      </c>
      <c r="I285" s="2" t="inlineStr">
        <is>
          <t>MEP leads / lift specialist</t>
        </is>
      </c>
      <c r="J285" s="5" t="inlineStr">
        <is>
          <t>Pending screening</t>
        </is>
      </c>
      <c r="K285" s="5" t="inlineStr">
        <is>
          <t>Pending evidence</t>
        </is>
      </c>
      <c r="L285" s="5" t="inlineStr"/>
      <c r="M285" s="5" t="inlineStr"/>
      <c r="N285" s="5" t="inlineStr"/>
      <c r="O285" s="5" t="inlineStr"/>
      <c r="P285" s="5" t="inlineStr"/>
      <c r="Q285" s="5" t="inlineStr"/>
      <c r="R285" s="6" t="n"/>
      <c r="S285" s="5" t="inlineStr"/>
      <c r="T285" s="5" t="inlineStr"/>
      <c r="U285" s="5" t="inlineStr"/>
      <c r="V285" s="5" t="inlineStr"/>
      <c r="W285" s="8">
        <f>IF(J285="Pending screening","Pending screening",IF(J285="Not applicable",IF(AND(Q285&lt;&gt;"",R285&lt;&gt;"",S285&lt;&gt;"",U285&lt;&gt;""),"Not applicable","Pending evidence"),IF(J285&lt;&gt;"Required","Pending evidence",IF(K285="Deviation","Deviation",IF(AND(K285="Compliant",COUNTBLANK(L285:R285)=0,U285&lt;&gt;"",V285&lt;&gt;""),"Compliant","Pending evidence")))))</f>
        <v/>
      </c>
    </row>
    <row r="286" ht="72" customHeight="1">
      <c r="A286" s="2" t="inlineStr">
        <is>
          <t>ME-09</t>
        </is>
      </c>
      <c r="B286" s="2" t="inlineStr">
        <is>
          <t>MEP and vertical transport</t>
        </is>
      </c>
      <c r="C286" s="2" t="inlineStr">
        <is>
          <t>S4</t>
        </is>
      </c>
      <c r="D286" s="2" t="inlineStr">
        <is>
          <t>Hot water safety and recovery</t>
        </is>
      </c>
      <c r="E286" s="2" t="inlineStr">
        <is>
          <t>Meet demand, recovery, hygiene and scalding protection</t>
        </is>
      </c>
      <c r="F286" s="2" t="inlineStr">
        <is>
          <t>[L/day; kW; degC; min]</t>
        </is>
      </c>
      <c r="G286" s="2" t="inlineStr">
        <is>
          <t>R02 AD codes 2013; R03 UAE FLS 2018; R17 DBC 2021; R19 DEWA where Dubai; exact clause/credit: verify in project adoption register</t>
        </is>
      </c>
      <c r="H286" s="2" t="inlineStr">
        <is>
          <t>Demand/distribution analysis and health-risk commissioning</t>
        </is>
      </c>
      <c r="I286" s="2" t="inlineStr">
        <is>
          <t>MEP leads / lift specialist</t>
        </is>
      </c>
      <c r="J286" s="5" t="inlineStr">
        <is>
          <t>Pending screening</t>
        </is>
      </c>
      <c r="K286" s="5" t="inlineStr">
        <is>
          <t>Pending evidence</t>
        </is>
      </c>
      <c r="L286" s="5" t="inlineStr"/>
      <c r="M286" s="5" t="inlineStr"/>
      <c r="N286" s="5" t="inlineStr"/>
      <c r="O286" s="5" t="inlineStr"/>
      <c r="P286" s="5" t="inlineStr"/>
      <c r="Q286" s="5" t="inlineStr"/>
      <c r="R286" s="6" t="n"/>
      <c r="S286" s="5" t="inlineStr"/>
      <c r="T286" s="5" t="inlineStr"/>
      <c r="U286" s="5" t="inlineStr"/>
      <c r="V286" s="5" t="inlineStr"/>
      <c r="W286" s="8">
        <f>IF(J286="Pending screening","Pending screening",IF(J286="Not applicable",IF(AND(Q286&lt;&gt;"",R286&lt;&gt;"",S286&lt;&gt;"",U286&lt;&gt;""),"Not applicable","Pending evidence"),IF(J286&lt;&gt;"Required","Pending evidence",IF(K286="Deviation","Deviation",IF(AND(K286="Compliant",COUNTBLANK(L286:R286)=0,U286&lt;&gt;"",V286&lt;&gt;""),"Compliant","Pending evidence")))))</f>
        <v/>
      </c>
    </row>
    <row r="287" ht="72" customHeight="1">
      <c r="A287" s="2" t="inlineStr">
        <is>
          <t>ME-09</t>
        </is>
      </c>
      <c r="B287" s="2" t="inlineStr">
        <is>
          <t>MEP and vertical transport</t>
        </is>
      </c>
      <c r="C287" s="2" t="inlineStr">
        <is>
          <t>S5</t>
        </is>
      </c>
      <c r="D287" s="2" t="inlineStr">
        <is>
          <t>Hot water safety and recovery</t>
        </is>
      </c>
      <c r="E287" s="2" t="inlineStr">
        <is>
          <t>Meet demand, recovery, hygiene and scalding protection</t>
        </is>
      </c>
      <c r="F287" s="2" t="inlineStr">
        <is>
          <t>[L/day; kW; degC; min]</t>
        </is>
      </c>
      <c r="G287" s="2" t="inlineStr">
        <is>
          <t>R02 AD codes 2013; R03 UAE FLS 2018; R17 DBC 2021; R19 DEWA where Dubai; exact clause/credit: verify in project adoption register</t>
        </is>
      </c>
      <c r="H287" s="2" t="inlineStr">
        <is>
          <t>Demand/distribution analysis and health-risk commissioning</t>
        </is>
      </c>
      <c r="I287" s="2" t="inlineStr">
        <is>
          <t>MEP leads / lift specialist</t>
        </is>
      </c>
      <c r="J287" s="5" t="inlineStr">
        <is>
          <t>Pending screening</t>
        </is>
      </c>
      <c r="K287" s="5" t="inlineStr">
        <is>
          <t>Pending evidence</t>
        </is>
      </c>
      <c r="L287" s="5" t="inlineStr"/>
      <c r="M287" s="5" t="inlineStr"/>
      <c r="N287" s="5" t="inlineStr"/>
      <c r="O287" s="5" t="inlineStr"/>
      <c r="P287" s="5" t="inlineStr"/>
      <c r="Q287" s="5" t="inlineStr"/>
      <c r="R287" s="6" t="n"/>
      <c r="S287" s="5" t="inlineStr"/>
      <c r="T287" s="5" t="inlineStr"/>
      <c r="U287" s="5" t="inlineStr"/>
      <c r="V287" s="5" t="inlineStr"/>
      <c r="W287" s="8">
        <f>IF(J287="Pending screening","Pending screening",IF(J287="Not applicable",IF(AND(Q287&lt;&gt;"",R287&lt;&gt;"",S287&lt;&gt;"",U287&lt;&gt;""),"Not applicable","Pending evidence"),IF(J287&lt;&gt;"Required","Pending evidence",IF(K287="Deviation","Deviation",IF(AND(K287="Compliant",COUNTBLANK(L287:R287)=0,U287&lt;&gt;"",V287&lt;&gt;""),"Compliant","Pending evidence")))))</f>
        <v/>
      </c>
    </row>
    <row r="288" ht="72" customHeight="1">
      <c r="A288" s="2" t="inlineStr">
        <is>
          <t>ME-09</t>
        </is>
      </c>
      <c r="B288" s="2" t="inlineStr">
        <is>
          <t>MEP and vertical transport</t>
        </is>
      </c>
      <c r="C288" s="2" t="inlineStr">
        <is>
          <t>S6</t>
        </is>
      </c>
      <c r="D288" s="2" t="inlineStr">
        <is>
          <t>Hot water safety and recovery</t>
        </is>
      </c>
      <c r="E288" s="2" t="inlineStr">
        <is>
          <t>Meet demand, recovery, hygiene and scalding protection</t>
        </is>
      </c>
      <c r="F288" s="2" t="inlineStr">
        <is>
          <t>[L/day; kW; degC; min]</t>
        </is>
      </c>
      <c r="G288" s="2" t="inlineStr">
        <is>
          <t>R02 AD codes 2013; R03 UAE FLS 2018; R17 DBC 2021; R19 DEWA where Dubai; exact clause/credit: verify in project adoption register</t>
        </is>
      </c>
      <c r="H288" s="2" t="inlineStr">
        <is>
          <t>Demand/distribution analysis and health-risk commissioning</t>
        </is>
      </c>
      <c r="I288" s="2" t="inlineStr">
        <is>
          <t>MEP leads / lift specialist</t>
        </is>
      </c>
      <c r="J288" s="5" t="inlineStr">
        <is>
          <t>Pending screening</t>
        </is>
      </c>
      <c r="K288" s="5" t="inlineStr">
        <is>
          <t>Pending evidence</t>
        </is>
      </c>
      <c r="L288" s="5" t="inlineStr"/>
      <c r="M288" s="5" t="inlineStr"/>
      <c r="N288" s="5" t="inlineStr"/>
      <c r="O288" s="5" t="inlineStr"/>
      <c r="P288" s="5" t="inlineStr"/>
      <c r="Q288" s="5" t="inlineStr"/>
      <c r="R288" s="6" t="n"/>
      <c r="S288" s="5" t="inlineStr"/>
      <c r="T288" s="5" t="inlineStr"/>
      <c r="U288" s="5" t="inlineStr"/>
      <c r="V288" s="5" t="inlineStr"/>
      <c r="W288" s="8">
        <f>IF(J288="Pending screening","Pending screening",IF(J288="Not applicable",IF(AND(Q288&lt;&gt;"",R288&lt;&gt;"",S288&lt;&gt;"",U288&lt;&gt;""),"Not applicable","Pending evidence"),IF(J288&lt;&gt;"Required","Pending evidence",IF(K288="Deviation","Deviation",IF(AND(K288="Compliant",COUNTBLANK(L288:R288)=0,U288&lt;&gt;"",V288&lt;&gt;""),"Compliant","Pending evidence")))))</f>
        <v/>
      </c>
    </row>
    <row r="289" ht="72" customHeight="1">
      <c r="A289" s="2" t="inlineStr">
        <is>
          <t>ME-09</t>
        </is>
      </c>
      <c r="B289" s="2" t="inlineStr">
        <is>
          <t>MEP and vertical transport</t>
        </is>
      </c>
      <c r="C289" s="2" t="inlineStr">
        <is>
          <t>S7</t>
        </is>
      </c>
      <c r="D289" s="2" t="inlineStr">
        <is>
          <t>Hot water safety and recovery</t>
        </is>
      </c>
      <c r="E289" s="2" t="inlineStr">
        <is>
          <t>Meet demand, recovery, hygiene and scalding protection</t>
        </is>
      </c>
      <c r="F289" s="2" t="inlineStr">
        <is>
          <t>[L/day; kW; degC; min]</t>
        </is>
      </c>
      <c r="G289" s="2" t="inlineStr">
        <is>
          <t>R02 AD codes 2013; R03 UAE FLS 2018; R17 DBC 2021; R19 DEWA where Dubai; exact clause/credit: verify in project adoption register</t>
        </is>
      </c>
      <c r="H289" s="2" t="inlineStr">
        <is>
          <t>Demand/distribution analysis and health-risk commissioning</t>
        </is>
      </c>
      <c r="I289" s="2" t="inlineStr">
        <is>
          <t>MEP leads / lift specialist</t>
        </is>
      </c>
      <c r="J289" s="5" t="inlineStr">
        <is>
          <t>Pending screening</t>
        </is>
      </c>
      <c r="K289" s="5" t="inlineStr">
        <is>
          <t>Pending evidence</t>
        </is>
      </c>
      <c r="L289" s="5" t="inlineStr"/>
      <c r="M289" s="5" t="inlineStr"/>
      <c r="N289" s="5" t="inlineStr"/>
      <c r="O289" s="5" t="inlineStr"/>
      <c r="P289" s="5" t="inlineStr"/>
      <c r="Q289" s="5" t="inlineStr"/>
      <c r="R289" s="6" t="n"/>
      <c r="S289" s="5" t="inlineStr"/>
      <c r="T289" s="5" t="inlineStr"/>
      <c r="U289" s="5" t="inlineStr"/>
      <c r="V289" s="5" t="inlineStr"/>
      <c r="W289" s="8">
        <f>IF(J289="Pending screening","Pending screening",IF(J289="Not applicable",IF(AND(Q289&lt;&gt;"",R289&lt;&gt;"",S289&lt;&gt;"",U289&lt;&gt;""),"Not applicable","Pending evidence"),IF(J289&lt;&gt;"Required","Pending evidence",IF(K289="Deviation","Deviation",IF(AND(K289="Compliant",COUNTBLANK(L289:R289)=0,U289&lt;&gt;"",V289&lt;&gt;""),"Compliant","Pending evidence")))))</f>
        <v/>
      </c>
    </row>
    <row r="290" ht="72" customHeight="1">
      <c r="A290" s="2" t="inlineStr">
        <is>
          <t>ME-10</t>
        </is>
      </c>
      <c r="B290" s="2" t="inlineStr">
        <is>
          <t>MEP and vertical transport</t>
        </is>
      </c>
      <c r="C290" s="2" t="inlineStr">
        <is>
          <t>S2</t>
        </is>
      </c>
      <c r="D290" s="2" t="inlineStr">
        <is>
          <t>Drainage, sewer and vents</t>
        </is>
      </c>
      <c r="E290" s="2" t="inlineStr">
        <is>
          <t>Meet discharge, pipe sizing, venting, connection levels/capacity</t>
        </is>
      </c>
      <c r="F290" s="2" t="inlineStr">
        <is>
          <t>[L/s; mm; gradient %; invert m]</t>
        </is>
      </c>
      <c r="G290" s="2" t="inlineStr">
        <is>
          <t>R02 AD codes 2013; R03 UAE FLS 2018; R17 DBC 2021; R19 DEWA where Dubai; exact clause/credit: verify in project adoption register</t>
        </is>
      </c>
      <c r="H290" s="2" t="inlineStr">
        <is>
          <t>Drainage calculations, riser review and sewer operator approval</t>
        </is>
      </c>
      <c r="I290" s="2" t="inlineStr">
        <is>
          <t>MEP leads / lift specialist</t>
        </is>
      </c>
      <c r="J290" s="5" t="inlineStr">
        <is>
          <t>Pending screening</t>
        </is>
      </c>
      <c r="K290" s="5" t="inlineStr">
        <is>
          <t>Pending evidence</t>
        </is>
      </c>
      <c r="L290" s="5" t="inlineStr"/>
      <c r="M290" s="5" t="inlineStr"/>
      <c r="N290" s="5" t="inlineStr"/>
      <c r="O290" s="5" t="inlineStr"/>
      <c r="P290" s="5" t="inlineStr"/>
      <c r="Q290" s="5" t="inlineStr"/>
      <c r="R290" s="6" t="n"/>
      <c r="S290" s="5" t="inlineStr"/>
      <c r="T290" s="5" t="inlineStr"/>
      <c r="U290" s="5" t="inlineStr"/>
      <c r="V290" s="5" t="inlineStr"/>
      <c r="W290" s="8">
        <f>IF(J290="Pending screening","Pending screening",IF(J290="Not applicable",IF(AND(Q290&lt;&gt;"",R290&lt;&gt;"",S290&lt;&gt;"",U290&lt;&gt;""),"Not applicable","Pending evidence"),IF(J290&lt;&gt;"Required","Pending evidence",IF(K290="Deviation","Deviation",IF(AND(K290="Compliant",COUNTBLANK(L290:R290)=0,U290&lt;&gt;"",V290&lt;&gt;""),"Compliant","Pending evidence")))))</f>
        <v/>
      </c>
    </row>
    <row r="291" ht="72" customHeight="1">
      <c r="A291" s="2" t="inlineStr">
        <is>
          <t>ME-10</t>
        </is>
      </c>
      <c r="B291" s="2" t="inlineStr">
        <is>
          <t>MEP and vertical transport</t>
        </is>
      </c>
      <c r="C291" s="2" t="inlineStr">
        <is>
          <t>S3</t>
        </is>
      </c>
      <c r="D291" s="2" t="inlineStr">
        <is>
          <t>Drainage, sewer and vents</t>
        </is>
      </c>
      <c r="E291" s="2" t="inlineStr">
        <is>
          <t>Meet discharge, pipe sizing, venting, connection levels/capacity</t>
        </is>
      </c>
      <c r="F291" s="2" t="inlineStr">
        <is>
          <t>[L/s; mm; gradient %; invert m]</t>
        </is>
      </c>
      <c r="G291" s="2" t="inlineStr">
        <is>
          <t>R02 AD codes 2013; R03 UAE FLS 2018; R17 DBC 2021; R19 DEWA where Dubai; exact clause/credit: verify in project adoption register</t>
        </is>
      </c>
      <c r="H291" s="2" t="inlineStr">
        <is>
          <t>Drainage calculations, riser review and sewer operator approval</t>
        </is>
      </c>
      <c r="I291" s="2" t="inlineStr">
        <is>
          <t>MEP leads / lift specialist</t>
        </is>
      </c>
      <c r="J291" s="5" t="inlineStr">
        <is>
          <t>Pending screening</t>
        </is>
      </c>
      <c r="K291" s="5" t="inlineStr">
        <is>
          <t>Pending evidence</t>
        </is>
      </c>
      <c r="L291" s="5" t="inlineStr"/>
      <c r="M291" s="5" t="inlineStr"/>
      <c r="N291" s="5" t="inlineStr"/>
      <c r="O291" s="5" t="inlineStr"/>
      <c r="P291" s="5" t="inlineStr"/>
      <c r="Q291" s="5" t="inlineStr"/>
      <c r="R291" s="6" t="n"/>
      <c r="S291" s="5" t="inlineStr"/>
      <c r="T291" s="5" t="inlineStr"/>
      <c r="U291" s="5" t="inlineStr"/>
      <c r="V291" s="5" t="inlineStr"/>
      <c r="W291" s="8">
        <f>IF(J291="Pending screening","Pending screening",IF(J291="Not applicable",IF(AND(Q291&lt;&gt;"",R291&lt;&gt;"",S291&lt;&gt;"",U291&lt;&gt;""),"Not applicable","Pending evidence"),IF(J291&lt;&gt;"Required","Pending evidence",IF(K291="Deviation","Deviation",IF(AND(K291="Compliant",COUNTBLANK(L291:R291)=0,U291&lt;&gt;"",V291&lt;&gt;""),"Compliant","Pending evidence")))))</f>
        <v/>
      </c>
    </row>
    <row r="292" ht="72" customHeight="1">
      <c r="A292" s="2" t="inlineStr">
        <is>
          <t>ME-10</t>
        </is>
      </c>
      <c r="B292" s="2" t="inlineStr">
        <is>
          <t>MEP and vertical transport</t>
        </is>
      </c>
      <c r="C292" s="2" t="inlineStr">
        <is>
          <t>S4</t>
        </is>
      </c>
      <c r="D292" s="2" t="inlineStr">
        <is>
          <t>Drainage, sewer and vents</t>
        </is>
      </c>
      <c r="E292" s="2" t="inlineStr">
        <is>
          <t>Meet discharge, pipe sizing, venting, connection levels/capacity</t>
        </is>
      </c>
      <c r="F292" s="2" t="inlineStr">
        <is>
          <t>[L/s; mm; gradient %; invert m]</t>
        </is>
      </c>
      <c r="G292" s="2" t="inlineStr">
        <is>
          <t>R02 AD codes 2013; R03 UAE FLS 2018; R17 DBC 2021; R19 DEWA where Dubai; exact clause/credit: verify in project adoption register</t>
        </is>
      </c>
      <c r="H292" s="2" t="inlineStr">
        <is>
          <t>Drainage calculations, riser review and sewer operator approval</t>
        </is>
      </c>
      <c r="I292" s="2" t="inlineStr">
        <is>
          <t>MEP leads / lift specialist</t>
        </is>
      </c>
      <c r="J292" s="5" t="inlineStr">
        <is>
          <t>Pending screening</t>
        </is>
      </c>
      <c r="K292" s="5" t="inlineStr">
        <is>
          <t>Pending evidence</t>
        </is>
      </c>
      <c r="L292" s="5" t="inlineStr"/>
      <c r="M292" s="5" t="inlineStr"/>
      <c r="N292" s="5" t="inlineStr"/>
      <c r="O292" s="5" t="inlineStr"/>
      <c r="P292" s="5" t="inlineStr"/>
      <c r="Q292" s="5" t="inlineStr"/>
      <c r="R292" s="6" t="n"/>
      <c r="S292" s="5" t="inlineStr"/>
      <c r="T292" s="5" t="inlineStr"/>
      <c r="U292" s="5" t="inlineStr"/>
      <c r="V292" s="5" t="inlineStr"/>
      <c r="W292" s="8">
        <f>IF(J292="Pending screening","Pending screening",IF(J292="Not applicable",IF(AND(Q292&lt;&gt;"",R292&lt;&gt;"",S292&lt;&gt;"",U292&lt;&gt;""),"Not applicable","Pending evidence"),IF(J292&lt;&gt;"Required","Pending evidence",IF(K292="Deviation","Deviation",IF(AND(K292="Compliant",COUNTBLANK(L292:R292)=0,U292&lt;&gt;"",V292&lt;&gt;""),"Compliant","Pending evidence")))))</f>
        <v/>
      </c>
    </row>
    <row r="293" ht="72" customHeight="1">
      <c r="A293" s="2" t="inlineStr">
        <is>
          <t>ME-10</t>
        </is>
      </c>
      <c r="B293" s="2" t="inlineStr">
        <is>
          <t>MEP and vertical transport</t>
        </is>
      </c>
      <c r="C293" s="2" t="inlineStr">
        <is>
          <t>S5</t>
        </is>
      </c>
      <c r="D293" s="2" t="inlineStr">
        <is>
          <t>Drainage, sewer and vents</t>
        </is>
      </c>
      <c r="E293" s="2" t="inlineStr">
        <is>
          <t>Meet discharge, pipe sizing, venting, connection levels/capacity</t>
        </is>
      </c>
      <c r="F293" s="2" t="inlineStr">
        <is>
          <t>[L/s; mm; gradient %; invert m]</t>
        </is>
      </c>
      <c r="G293" s="2" t="inlineStr">
        <is>
          <t>R02 AD codes 2013; R03 UAE FLS 2018; R17 DBC 2021; R19 DEWA where Dubai; exact clause/credit: verify in project adoption register</t>
        </is>
      </c>
      <c r="H293" s="2" t="inlineStr">
        <is>
          <t>Drainage calculations, riser review and sewer operator approval</t>
        </is>
      </c>
      <c r="I293" s="2" t="inlineStr">
        <is>
          <t>MEP leads / lift specialist</t>
        </is>
      </c>
      <c r="J293" s="5" t="inlineStr">
        <is>
          <t>Pending screening</t>
        </is>
      </c>
      <c r="K293" s="5" t="inlineStr">
        <is>
          <t>Pending evidence</t>
        </is>
      </c>
      <c r="L293" s="5" t="inlineStr"/>
      <c r="M293" s="5" t="inlineStr"/>
      <c r="N293" s="5" t="inlineStr"/>
      <c r="O293" s="5" t="inlineStr"/>
      <c r="P293" s="5" t="inlineStr"/>
      <c r="Q293" s="5" t="inlineStr"/>
      <c r="R293" s="6" t="n"/>
      <c r="S293" s="5" t="inlineStr"/>
      <c r="T293" s="5" t="inlineStr"/>
      <c r="U293" s="5" t="inlineStr"/>
      <c r="V293" s="5" t="inlineStr"/>
      <c r="W293" s="8">
        <f>IF(J293="Pending screening","Pending screening",IF(J293="Not applicable",IF(AND(Q293&lt;&gt;"",R293&lt;&gt;"",S293&lt;&gt;"",U293&lt;&gt;""),"Not applicable","Pending evidence"),IF(J293&lt;&gt;"Required","Pending evidence",IF(K293="Deviation","Deviation",IF(AND(K293="Compliant",COUNTBLANK(L293:R293)=0,U293&lt;&gt;"",V293&lt;&gt;""),"Compliant","Pending evidence")))))</f>
        <v/>
      </c>
    </row>
    <row r="294" ht="72" customHeight="1">
      <c r="A294" s="2" t="inlineStr">
        <is>
          <t>ME-10</t>
        </is>
      </c>
      <c r="B294" s="2" t="inlineStr">
        <is>
          <t>MEP and vertical transport</t>
        </is>
      </c>
      <c r="C294" s="2" t="inlineStr">
        <is>
          <t>S6</t>
        </is>
      </c>
      <c r="D294" s="2" t="inlineStr">
        <is>
          <t>Drainage, sewer and vents</t>
        </is>
      </c>
      <c r="E294" s="2" t="inlineStr">
        <is>
          <t>Meet discharge, pipe sizing, venting, connection levels/capacity</t>
        </is>
      </c>
      <c r="F294" s="2" t="inlineStr">
        <is>
          <t>[L/s; mm; gradient %; invert m]</t>
        </is>
      </c>
      <c r="G294" s="2" t="inlineStr">
        <is>
          <t>R02 AD codes 2013; R03 UAE FLS 2018; R17 DBC 2021; R19 DEWA where Dubai; exact clause/credit: verify in project adoption register</t>
        </is>
      </c>
      <c r="H294" s="2" t="inlineStr">
        <is>
          <t>Drainage calculations, riser review and sewer operator approval</t>
        </is>
      </c>
      <c r="I294" s="2" t="inlineStr">
        <is>
          <t>MEP leads / lift specialist</t>
        </is>
      </c>
      <c r="J294" s="5" t="inlineStr">
        <is>
          <t>Pending screening</t>
        </is>
      </c>
      <c r="K294" s="5" t="inlineStr">
        <is>
          <t>Pending evidence</t>
        </is>
      </c>
      <c r="L294" s="5" t="inlineStr"/>
      <c r="M294" s="5" t="inlineStr"/>
      <c r="N294" s="5" t="inlineStr"/>
      <c r="O294" s="5" t="inlineStr"/>
      <c r="P294" s="5" t="inlineStr"/>
      <c r="Q294" s="5" t="inlineStr"/>
      <c r="R294" s="6" t="n"/>
      <c r="S294" s="5" t="inlineStr"/>
      <c r="T294" s="5" t="inlineStr"/>
      <c r="U294" s="5" t="inlineStr"/>
      <c r="V294" s="5" t="inlineStr"/>
      <c r="W294" s="8">
        <f>IF(J294="Pending screening","Pending screening",IF(J294="Not applicable",IF(AND(Q294&lt;&gt;"",R294&lt;&gt;"",S294&lt;&gt;"",U294&lt;&gt;""),"Not applicable","Pending evidence"),IF(J294&lt;&gt;"Required","Pending evidence",IF(K294="Deviation","Deviation",IF(AND(K294="Compliant",COUNTBLANK(L294:R294)=0,U294&lt;&gt;"",V294&lt;&gt;""),"Compliant","Pending evidence")))))</f>
        <v/>
      </c>
    </row>
    <row r="295" ht="72" customHeight="1">
      <c r="A295" s="2" t="inlineStr">
        <is>
          <t>ME-10</t>
        </is>
      </c>
      <c r="B295" s="2" t="inlineStr">
        <is>
          <t>MEP and vertical transport</t>
        </is>
      </c>
      <c r="C295" s="2" t="inlineStr">
        <is>
          <t>S7</t>
        </is>
      </c>
      <c r="D295" s="2" t="inlineStr">
        <is>
          <t>Drainage, sewer and vents</t>
        </is>
      </c>
      <c r="E295" s="2" t="inlineStr">
        <is>
          <t>Meet discharge, pipe sizing, venting, connection levels/capacity</t>
        </is>
      </c>
      <c r="F295" s="2" t="inlineStr">
        <is>
          <t>[L/s; mm; gradient %; invert m]</t>
        </is>
      </c>
      <c r="G295" s="2" t="inlineStr">
        <is>
          <t>R02 AD codes 2013; R03 UAE FLS 2018; R17 DBC 2021; R19 DEWA where Dubai; exact clause/credit: verify in project adoption register</t>
        </is>
      </c>
      <c r="H295" s="2" t="inlineStr">
        <is>
          <t>Drainage calculations, riser review and sewer operator approval</t>
        </is>
      </c>
      <c r="I295" s="2" t="inlineStr">
        <is>
          <t>MEP leads / lift specialist</t>
        </is>
      </c>
      <c r="J295" s="5" t="inlineStr">
        <is>
          <t>Pending screening</t>
        </is>
      </c>
      <c r="K295" s="5" t="inlineStr">
        <is>
          <t>Pending evidence</t>
        </is>
      </c>
      <c r="L295" s="5" t="inlineStr"/>
      <c r="M295" s="5" t="inlineStr"/>
      <c r="N295" s="5" t="inlineStr"/>
      <c r="O295" s="5" t="inlineStr"/>
      <c r="P295" s="5" t="inlineStr"/>
      <c r="Q295" s="5" t="inlineStr"/>
      <c r="R295" s="6" t="n"/>
      <c r="S295" s="5" t="inlineStr"/>
      <c r="T295" s="5" t="inlineStr"/>
      <c r="U295" s="5" t="inlineStr"/>
      <c r="V295" s="5" t="inlineStr"/>
      <c r="W295" s="8">
        <f>IF(J295="Pending screening","Pending screening",IF(J295="Not applicable",IF(AND(Q295&lt;&gt;"",R295&lt;&gt;"",S295&lt;&gt;"",U295&lt;&gt;""),"Not applicable","Pending evidence"),IF(J295&lt;&gt;"Required","Pending evidence",IF(K295="Deviation","Deviation",IF(AND(K295="Compliant",COUNTBLANK(L295:R295)=0,U295&lt;&gt;"",V295&lt;&gt;""),"Compliant","Pending evidence")))))</f>
        <v/>
      </c>
    </row>
    <row r="296" ht="72" customHeight="1">
      <c r="A296" s="2" t="inlineStr">
        <is>
          <t>ME-11</t>
        </is>
      </c>
      <c r="B296" s="2" t="inlineStr">
        <is>
          <t>MEP and vertical transport</t>
        </is>
      </c>
      <c r="C296" s="2" t="inlineStr">
        <is>
          <t>S2</t>
        </is>
      </c>
      <c r="D296" s="2" t="inlineStr">
        <is>
          <t>Stormwater and attenuation</t>
        </is>
      </c>
      <c r="E296" s="2" t="inlineStr">
        <is>
          <t>Meet adopted event, runoff, discharge cap and storage</t>
        </is>
      </c>
      <c r="F296" s="2" t="inlineStr">
        <is>
          <t>[years; mm/h; L/s; m3]</t>
        </is>
      </c>
      <c r="G296" s="2" t="inlineStr">
        <is>
          <t>R02 AD codes 2013; R03 UAE FLS 2018; R17 DBC 2021; R19 DEWA where Dubai; exact clause/credit: verify in project adoption register</t>
        </is>
      </c>
      <c r="H296" s="2" t="inlineStr">
        <is>
          <t>Hydrology/hydraulics with climate allowance and overflow routes</t>
        </is>
      </c>
      <c r="I296" s="2" t="inlineStr">
        <is>
          <t>MEP leads / lift specialist</t>
        </is>
      </c>
      <c r="J296" s="5" t="inlineStr">
        <is>
          <t>Pending screening</t>
        </is>
      </c>
      <c r="K296" s="5" t="inlineStr">
        <is>
          <t>Pending evidence</t>
        </is>
      </c>
      <c r="L296" s="5" t="inlineStr"/>
      <c r="M296" s="5" t="inlineStr"/>
      <c r="N296" s="5" t="inlineStr"/>
      <c r="O296" s="5" t="inlineStr"/>
      <c r="P296" s="5" t="inlineStr"/>
      <c r="Q296" s="5" t="inlineStr"/>
      <c r="R296" s="6" t="n"/>
      <c r="S296" s="5" t="inlineStr"/>
      <c r="T296" s="5" t="inlineStr"/>
      <c r="U296" s="5" t="inlineStr"/>
      <c r="V296" s="5" t="inlineStr"/>
      <c r="W296" s="8">
        <f>IF(J296="Pending screening","Pending screening",IF(J296="Not applicable",IF(AND(Q296&lt;&gt;"",R296&lt;&gt;"",S296&lt;&gt;"",U296&lt;&gt;""),"Not applicable","Pending evidence"),IF(J296&lt;&gt;"Required","Pending evidence",IF(K296="Deviation","Deviation",IF(AND(K296="Compliant",COUNTBLANK(L296:R296)=0,U296&lt;&gt;"",V296&lt;&gt;""),"Compliant","Pending evidence")))))</f>
        <v/>
      </c>
    </row>
    <row r="297" ht="72" customHeight="1">
      <c r="A297" s="2" t="inlineStr">
        <is>
          <t>ME-11</t>
        </is>
      </c>
      <c r="B297" s="2" t="inlineStr">
        <is>
          <t>MEP and vertical transport</t>
        </is>
      </c>
      <c r="C297" s="2" t="inlineStr">
        <is>
          <t>S3</t>
        </is>
      </c>
      <c r="D297" s="2" t="inlineStr">
        <is>
          <t>Stormwater and attenuation</t>
        </is>
      </c>
      <c r="E297" s="2" t="inlineStr">
        <is>
          <t>Meet adopted event, runoff, discharge cap and storage</t>
        </is>
      </c>
      <c r="F297" s="2" t="inlineStr">
        <is>
          <t>[years; mm/h; L/s; m3]</t>
        </is>
      </c>
      <c r="G297" s="2" t="inlineStr">
        <is>
          <t>R02 AD codes 2013; R03 UAE FLS 2018; R17 DBC 2021; R19 DEWA where Dubai; exact clause/credit: verify in project adoption register</t>
        </is>
      </c>
      <c r="H297" s="2" t="inlineStr">
        <is>
          <t>Hydrology/hydraulics with climate allowance and overflow routes</t>
        </is>
      </c>
      <c r="I297" s="2" t="inlineStr">
        <is>
          <t>MEP leads / lift specialist</t>
        </is>
      </c>
      <c r="J297" s="5" t="inlineStr">
        <is>
          <t>Pending screening</t>
        </is>
      </c>
      <c r="K297" s="5" t="inlineStr">
        <is>
          <t>Pending evidence</t>
        </is>
      </c>
      <c r="L297" s="5" t="inlineStr"/>
      <c r="M297" s="5" t="inlineStr"/>
      <c r="N297" s="5" t="inlineStr"/>
      <c r="O297" s="5" t="inlineStr"/>
      <c r="P297" s="5" t="inlineStr"/>
      <c r="Q297" s="5" t="inlineStr"/>
      <c r="R297" s="6" t="n"/>
      <c r="S297" s="5" t="inlineStr"/>
      <c r="T297" s="5" t="inlineStr"/>
      <c r="U297" s="5" t="inlineStr"/>
      <c r="V297" s="5" t="inlineStr"/>
      <c r="W297" s="8">
        <f>IF(J297="Pending screening","Pending screening",IF(J297="Not applicable",IF(AND(Q297&lt;&gt;"",R297&lt;&gt;"",S297&lt;&gt;"",U297&lt;&gt;""),"Not applicable","Pending evidence"),IF(J297&lt;&gt;"Required","Pending evidence",IF(K297="Deviation","Deviation",IF(AND(K297="Compliant",COUNTBLANK(L297:R297)=0,U297&lt;&gt;"",V297&lt;&gt;""),"Compliant","Pending evidence")))))</f>
        <v/>
      </c>
    </row>
    <row r="298" ht="72" customHeight="1">
      <c r="A298" s="2" t="inlineStr">
        <is>
          <t>ME-11</t>
        </is>
      </c>
      <c r="B298" s="2" t="inlineStr">
        <is>
          <t>MEP and vertical transport</t>
        </is>
      </c>
      <c r="C298" s="2" t="inlineStr">
        <is>
          <t>S4</t>
        </is>
      </c>
      <c r="D298" s="2" t="inlineStr">
        <is>
          <t>Stormwater and attenuation</t>
        </is>
      </c>
      <c r="E298" s="2" t="inlineStr">
        <is>
          <t>Meet adopted event, runoff, discharge cap and storage</t>
        </is>
      </c>
      <c r="F298" s="2" t="inlineStr">
        <is>
          <t>[years; mm/h; L/s; m3]</t>
        </is>
      </c>
      <c r="G298" s="2" t="inlineStr">
        <is>
          <t>R02 AD codes 2013; R03 UAE FLS 2018; R17 DBC 2021; R19 DEWA where Dubai; exact clause/credit: verify in project adoption register</t>
        </is>
      </c>
      <c r="H298" s="2" t="inlineStr">
        <is>
          <t>Hydrology/hydraulics with climate allowance and overflow routes</t>
        </is>
      </c>
      <c r="I298" s="2" t="inlineStr">
        <is>
          <t>MEP leads / lift specialist</t>
        </is>
      </c>
      <c r="J298" s="5" t="inlineStr">
        <is>
          <t>Pending screening</t>
        </is>
      </c>
      <c r="K298" s="5" t="inlineStr">
        <is>
          <t>Pending evidence</t>
        </is>
      </c>
      <c r="L298" s="5" t="inlineStr"/>
      <c r="M298" s="5" t="inlineStr"/>
      <c r="N298" s="5" t="inlineStr"/>
      <c r="O298" s="5" t="inlineStr"/>
      <c r="P298" s="5" t="inlineStr"/>
      <c r="Q298" s="5" t="inlineStr"/>
      <c r="R298" s="6" t="n"/>
      <c r="S298" s="5" t="inlineStr"/>
      <c r="T298" s="5" t="inlineStr"/>
      <c r="U298" s="5" t="inlineStr"/>
      <c r="V298" s="5" t="inlineStr"/>
      <c r="W298" s="8">
        <f>IF(J298="Pending screening","Pending screening",IF(J298="Not applicable",IF(AND(Q298&lt;&gt;"",R298&lt;&gt;"",S298&lt;&gt;"",U298&lt;&gt;""),"Not applicable","Pending evidence"),IF(J298&lt;&gt;"Required","Pending evidence",IF(K298="Deviation","Deviation",IF(AND(K298="Compliant",COUNTBLANK(L298:R298)=0,U298&lt;&gt;"",V298&lt;&gt;""),"Compliant","Pending evidence")))))</f>
        <v/>
      </c>
    </row>
    <row r="299" ht="72" customHeight="1">
      <c r="A299" s="2" t="inlineStr">
        <is>
          <t>ME-11</t>
        </is>
      </c>
      <c r="B299" s="2" t="inlineStr">
        <is>
          <t>MEP and vertical transport</t>
        </is>
      </c>
      <c r="C299" s="2" t="inlineStr">
        <is>
          <t>S5</t>
        </is>
      </c>
      <c r="D299" s="2" t="inlineStr">
        <is>
          <t>Stormwater and attenuation</t>
        </is>
      </c>
      <c r="E299" s="2" t="inlineStr">
        <is>
          <t>Meet adopted event, runoff, discharge cap and storage</t>
        </is>
      </c>
      <c r="F299" s="2" t="inlineStr">
        <is>
          <t>[years; mm/h; L/s; m3]</t>
        </is>
      </c>
      <c r="G299" s="2" t="inlineStr">
        <is>
          <t>R02 AD codes 2013; R03 UAE FLS 2018; R17 DBC 2021; R19 DEWA where Dubai; exact clause/credit: verify in project adoption register</t>
        </is>
      </c>
      <c r="H299" s="2" t="inlineStr">
        <is>
          <t>Hydrology/hydraulics with climate allowance and overflow routes</t>
        </is>
      </c>
      <c r="I299" s="2" t="inlineStr">
        <is>
          <t>MEP leads / lift specialist</t>
        </is>
      </c>
      <c r="J299" s="5" t="inlineStr">
        <is>
          <t>Pending screening</t>
        </is>
      </c>
      <c r="K299" s="5" t="inlineStr">
        <is>
          <t>Pending evidence</t>
        </is>
      </c>
      <c r="L299" s="5" t="inlineStr"/>
      <c r="M299" s="5" t="inlineStr"/>
      <c r="N299" s="5" t="inlineStr"/>
      <c r="O299" s="5" t="inlineStr"/>
      <c r="P299" s="5" t="inlineStr"/>
      <c r="Q299" s="5" t="inlineStr"/>
      <c r="R299" s="6" t="n"/>
      <c r="S299" s="5" t="inlineStr"/>
      <c r="T299" s="5" t="inlineStr"/>
      <c r="U299" s="5" t="inlineStr"/>
      <c r="V299" s="5" t="inlineStr"/>
      <c r="W299" s="8">
        <f>IF(J299="Pending screening","Pending screening",IF(J299="Not applicable",IF(AND(Q299&lt;&gt;"",R299&lt;&gt;"",S299&lt;&gt;"",U299&lt;&gt;""),"Not applicable","Pending evidence"),IF(J299&lt;&gt;"Required","Pending evidence",IF(K299="Deviation","Deviation",IF(AND(K299="Compliant",COUNTBLANK(L299:R299)=0,U299&lt;&gt;"",V299&lt;&gt;""),"Compliant","Pending evidence")))))</f>
        <v/>
      </c>
    </row>
    <row r="300" ht="72" customHeight="1">
      <c r="A300" s="2" t="inlineStr">
        <is>
          <t>ME-11</t>
        </is>
      </c>
      <c r="B300" s="2" t="inlineStr">
        <is>
          <t>MEP and vertical transport</t>
        </is>
      </c>
      <c r="C300" s="2" t="inlineStr">
        <is>
          <t>S6</t>
        </is>
      </c>
      <c r="D300" s="2" t="inlineStr">
        <is>
          <t>Stormwater and attenuation</t>
        </is>
      </c>
      <c r="E300" s="2" t="inlineStr">
        <is>
          <t>Meet adopted event, runoff, discharge cap and storage</t>
        </is>
      </c>
      <c r="F300" s="2" t="inlineStr">
        <is>
          <t>[years; mm/h; L/s; m3]</t>
        </is>
      </c>
      <c r="G300" s="2" t="inlineStr">
        <is>
          <t>R02 AD codes 2013; R03 UAE FLS 2018; R17 DBC 2021; R19 DEWA where Dubai; exact clause/credit: verify in project adoption register</t>
        </is>
      </c>
      <c r="H300" s="2" t="inlineStr">
        <is>
          <t>Hydrology/hydraulics with climate allowance and overflow routes</t>
        </is>
      </c>
      <c r="I300" s="2" t="inlineStr">
        <is>
          <t>MEP leads / lift specialist</t>
        </is>
      </c>
      <c r="J300" s="5" t="inlineStr">
        <is>
          <t>Pending screening</t>
        </is>
      </c>
      <c r="K300" s="5" t="inlineStr">
        <is>
          <t>Pending evidence</t>
        </is>
      </c>
      <c r="L300" s="5" t="inlineStr"/>
      <c r="M300" s="5" t="inlineStr"/>
      <c r="N300" s="5" t="inlineStr"/>
      <c r="O300" s="5" t="inlineStr"/>
      <c r="P300" s="5" t="inlineStr"/>
      <c r="Q300" s="5" t="inlineStr"/>
      <c r="R300" s="6" t="n"/>
      <c r="S300" s="5" t="inlineStr"/>
      <c r="T300" s="5" t="inlineStr"/>
      <c r="U300" s="5" t="inlineStr"/>
      <c r="V300" s="5" t="inlineStr"/>
      <c r="W300" s="8">
        <f>IF(J300="Pending screening","Pending screening",IF(J300="Not applicable",IF(AND(Q300&lt;&gt;"",R300&lt;&gt;"",S300&lt;&gt;"",U300&lt;&gt;""),"Not applicable","Pending evidence"),IF(J300&lt;&gt;"Required","Pending evidence",IF(K300="Deviation","Deviation",IF(AND(K300="Compliant",COUNTBLANK(L300:R300)=0,U300&lt;&gt;"",V300&lt;&gt;""),"Compliant","Pending evidence")))))</f>
        <v/>
      </c>
    </row>
    <row r="301" ht="72" customHeight="1">
      <c r="A301" s="2" t="inlineStr">
        <is>
          <t>ME-11</t>
        </is>
      </c>
      <c r="B301" s="2" t="inlineStr">
        <is>
          <t>MEP and vertical transport</t>
        </is>
      </c>
      <c r="C301" s="2" t="inlineStr">
        <is>
          <t>S7</t>
        </is>
      </c>
      <c r="D301" s="2" t="inlineStr">
        <is>
          <t>Stormwater and attenuation</t>
        </is>
      </c>
      <c r="E301" s="2" t="inlineStr">
        <is>
          <t>Meet adopted event, runoff, discharge cap and storage</t>
        </is>
      </c>
      <c r="F301" s="2" t="inlineStr">
        <is>
          <t>[years; mm/h; L/s; m3]</t>
        </is>
      </c>
      <c r="G301" s="2" t="inlineStr">
        <is>
          <t>R02 AD codes 2013; R03 UAE FLS 2018; R17 DBC 2021; R19 DEWA where Dubai; exact clause/credit: verify in project adoption register</t>
        </is>
      </c>
      <c r="H301" s="2" t="inlineStr">
        <is>
          <t>Hydrology/hydraulics with climate allowance and overflow routes</t>
        </is>
      </c>
      <c r="I301" s="2" t="inlineStr">
        <is>
          <t>MEP leads / lift specialist</t>
        </is>
      </c>
      <c r="J301" s="5" t="inlineStr">
        <is>
          <t>Pending screening</t>
        </is>
      </c>
      <c r="K301" s="5" t="inlineStr">
        <is>
          <t>Pending evidence</t>
        </is>
      </c>
      <c r="L301" s="5" t="inlineStr"/>
      <c r="M301" s="5" t="inlineStr"/>
      <c r="N301" s="5" t="inlineStr"/>
      <c r="O301" s="5" t="inlineStr"/>
      <c r="P301" s="5" t="inlineStr"/>
      <c r="Q301" s="5" t="inlineStr"/>
      <c r="R301" s="6" t="n"/>
      <c r="S301" s="5" t="inlineStr"/>
      <c r="T301" s="5" t="inlineStr"/>
      <c r="U301" s="5" t="inlineStr"/>
      <c r="V301" s="5" t="inlineStr"/>
      <c r="W301" s="8">
        <f>IF(J301="Pending screening","Pending screening",IF(J301="Not applicable",IF(AND(Q301&lt;&gt;"",R301&lt;&gt;"",S301&lt;&gt;"",U301&lt;&gt;""),"Not applicable","Pending evidence"),IF(J301&lt;&gt;"Required","Pending evidence",IF(K301="Deviation","Deviation",IF(AND(K301="Compliant",COUNTBLANK(L301:R301)=0,U301&lt;&gt;"",V301&lt;&gt;""),"Compliant","Pending evidence")))))</f>
        <v/>
      </c>
    </row>
    <row r="302" ht="72" customHeight="1">
      <c r="A302" s="2" t="inlineStr">
        <is>
          <t>ME-12</t>
        </is>
      </c>
      <c r="B302" s="2" t="inlineStr">
        <is>
          <t>MEP and vertical transport</t>
        </is>
      </c>
      <c r="C302" s="2" t="inlineStr">
        <is>
          <t>S2</t>
        </is>
      </c>
      <c r="D302" s="2" t="inlineStr">
        <is>
          <t>Fire-system interfaces</t>
        </is>
      </c>
      <c r="E302" s="2" t="inlineStr">
        <is>
          <t>Align fire MEP/power/controls with signed strategy</t>
        </is>
      </c>
      <c r="F302" s="2" t="inlineStr">
        <is>
          <t>[hydraulic/electrical/matrix IDs]</t>
        </is>
      </c>
      <c r="G302" s="2" t="inlineStr">
        <is>
          <t>R02 AD codes 2013; R03 UAE FLS 2018; R17 DBC 2021; R19 DEWA where Dubai; exact clause/credit: verify in project adoption register</t>
        </is>
      </c>
      <c r="H302" s="2" t="inlineStr">
        <is>
          <t>Trace requirements and test fail states across disciplines</t>
        </is>
      </c>
      <c r="I302" s="2" t="inlineStr">
        <is>
          <t>MEP leads / lift specialist</t>
        </is>
      </c>
      <c r="J302" s="5" t="inlineStr">
        <is>
          <t>Pending screening</t>
        </is>
      </c>
      <c r="K302" s="5" t="inlineStr">
        <is>
          <t>Pending evidence</t>
        </is>
      </c>
      <c r="L302" s="5" t="inlineStr"/>
      <c r="M302" s="5" t="inlineStr"/>
      <c r="N302" s="5" t="inlineStr"/>
      <c r="O302" s="5" t="inlineStr"/>
      <c r="P302" s="5" t="inlineStr"/>
      <c r="Q302" s="5" t="inlineStr"/>
      <c r="R302" s="6" t="n"/>
      <c r="S302" s="5" t="inlineStr"/>
      <c r="T302" s="5" t="inlineStr"/>
      <c r="U302" s="5" t="inlineStr"/>
      <c r="V302" s="5" t="inlineStr"/>
      <c r="W302" s="8">
        <f>IF(J302="Pending screening","Pending screening",IF(J302="Not applicable",IF(AND(Q302&lt;&gt;"",R302&lt;&gt;"",S302&lt;&gt;"",U302&lt;&gt;""),"Not applicable","Pending evidence"),IF(J302&lt;&gt;"Required","Pending evidence",IF(K302="Deviation","Deviation",IF(AND(K302="Compliant",COUNTBLANK(L302:R302)=0,U302&lt;&gt;"",V302&lt;&gt;""),"Compliant","Pending evidence")))))</f>
        <v/>
      </c>
    </row>
    <row r="303" ht="72" customHeight="1">
      <c r="A303" s="2" t="inlineStr">
        <is>
          <t>ME-12</t>
        </is>
      </c>
      <c r="B303" s="2" t="inlineStr">
        <is>
          <t>MEP and vertical transport</t>
        </is>
      </c>
      <c r="C303" s="2" t="inlineStr">
        <is>
          <t>S3</t>
        </is>
      </c>
      <c r="D303" s="2" t="inlineStr">
        <is>
          <t>Fire-system interfaces</t>
        </is>
      </c>
      <c r="E303" s="2" t="inlineStr">
        <is>
          <t>Align fire MEP/power/controls with signed strategy</t>
        </is>
      </c>
      <c r="F303" s="2" t="inlineStr">
        <is>
          <t>[hydraulic/electrical/matrix IDs]</t>
        </is>
      </c>
      <c r="G303" s="2" t="inlineStr">
        <is>
          <t>R02 AD codes 2013; R03 UAE FLS 2018; R17 DBC 2021; R19 DEWA where Dubai; exact clause/credit: verify in project adoption register</t>
        </is>
      </c>
      <c r="H303" s="2" t="inlineStr">
        <is>
          <t>Trace requirements and test fail states across disciplines</t>
        </is>
      </c>
      <c r="I303" s="2" t="inlineStr">
        <is>
          <t>MEP leads / lift specialist</t>
        </is>
      </c>
      <c r="J303" s="5" t="inlineStr">
        <is>
          <t>Pending screening</t>
        </is>
      </c>
      <c r="K303" s="5" t="inlineStr">
        <is>
          <t>Pending evidence</t>
        </is>
      </c>
      <c r="L303" s="5" t="inlineStr"/>
      <c r="M303" s="5" t="inlineStr"/>
      <c r="N303" s="5" t="inlineStr"/>
      <c r="O303" s="5" t="inlineStr"/>
      <c r="P303" s="5" t="inlineStr"/>
      <c r="Q303" s="5" t="inlineStr"/>
      <c r="R303" s="6" t="n"/>
      <c r="S303" s="5" t="inlineStr"/>
      <c r="T303" s="5" t="inlineStr"/>
      <c r="U303" s="5" t="inlineStr"/>
      <c r="V303" s="5" t="inlineStr"/>
      <c r="W303" s="8">
        <f>IF(J303="Pending screening","Pending screening",IF(J303="Not applicable",IF(AND(Q303&lt;&gt;"",R303&lt;&gt;"",S303&lt;&gt;"",U303&lt;&gt;""),"Not applicable","Pending evidence"),IF(J303&lt;&gt;"Required","Pending evidence",IF(K303="Deviation","Deviation",IF(AND(K303="Compliant",COUNTBLANK(L303:R303)=0,U303&lt;&gt;"",V303&lt;&gt;""),"Compliant","Pending evidence")))))</f>
        <v/>
      </c>
    </row>
    <row r="304" ht="72" customHeight="1">
      <c r="A304" s="2" t="inlineStr">
        <is>
          <t>ME-12</t>
        </is>
      </c>
      <c r="B304" s="2" t="inlineStr">
        <is>
          <t>MEP and vertical transport</t>
        </is>
      </c>
      <c r="C304" s="2" t="inlineStr">
        <is>
          <t>S4</t>
        </is>
      </c>
      <c r="D304" s="2" t="inlineStr">
        <is>
          <t>Fire-system interfaces</t>
        </is>
      </c>
      <c r="E304" s="2" t="inlineStr">
        <is>
          <t>Align fire MEP/power/controls with signed strategy</t>
        </is>
      </c>
      <c r="F304" s="2" t="inlineStr">
        <is>
          <t>[hydraulic/electrical/matrix IDs]</t>
        </is>
      </c>
      <c r="G304" s="2" t="inlineStr">
        <is>
          <t>R02 AD codes 2013; R03 UAE FLS 2018; R17 DBC 2021; R19 DEWA where Dubai; exact clause/credit: verify in project adoption register</t>
        </is>
      </c>
      <c r="H304" s="2" t="inlineStr">
        <is>
          <t>Trace requirements and test fail states across disciplines</t>
        </is>
      </c>
      <c r="I304" s="2" t="inlineStr">
        <is>
          <t>MEP leads / lift specialist</t>
        </is>
      </c>
      <c r="J304" s="5" t="inlineStr">
        <is>
          <t>Pending screening</t>
        </is>
      </c>
      <c r="K304" s="5" t="inlineStr">
        <is>
          <t>Pending evidence</t>
        </is>
      </c>
      <c r="L304" s="5" t="inlineStr"/>
      <c r="M304" s="5" t="inlineStr"/>
      <c r="N304" s="5" t="inlineStr"/>
      <c r="O304" s="5" t="inlineStr"/>
      <c r="P304" s="5" t="inlineStr"/>
      <c r="Q304" s="5" t="inlineStr"/>
      <c r="R304" s="6" t="n"/>
      <c r="S304" s="5" t="inlineStr"/>
      <c r="T304" s="5" t="inlineStr"/>
      <c r="U304" s="5" t="inlineStr"/>
      <c r="V304" s="5" t="inlineStr"/>
      <c r="W304" s="8">
        <f>IF(J304="Pending screening","Pending screening",IF(J304="Not applicable",IF(AND(Q304&lt;&gt;"",R304&lt;&gt;"",S304&lt;&gt;"",U304&lt;&gt;""),"Not applicable","Pending evidence"),IF(J304&lt;&gt;"Required","Pending evidence",IF(K304="Deviation","Deviation",IF(AND(K304="Compliant",COUNTBLANK(L304:R304)=0,U304&lt;&gt;"",V304&lt;&gt;""),"Compliant","Pending evidence")))))</f>
        <v/>
      </c>
    </row>
    <row r="305" ht="72" customHeight="1">
      <c r="A305" s="2" t="inlineStr">
        <is>
          <t>ME-12</t>
        </is>
      </c>
      <c r="B305" s="2" t="inlineStr">
        <is>
          <t>MEP and vertical transport</t>
        </is>
      </c>
      <c r="C305" s="2" t="inlineStr">
        <is>
          <t>S5</t>
        </is>
      </c>
      <c r="D305" s="2" t="inlineStr">
        <is>
          <t>Fire-system interfaces</t>
        </is>
      </c>
      <c r="E305" s="2" t="inlineStr">
        <is>
          <t>Align fire MEP/power/controls with signed strategy</t>
        </is>
      </c>
      <c r="F305" s="2" t="inlineStr">
        <is>
          <t>[hydraulic/electrical/matrix IDs]</t>
        </is>
      </c>
      <c r="G305" s="2" t="inlineStr">
        <is>
          <t>R02 AD codes 2013; R03 UAE FLS 2018; R17 DBC 2021; R19 DEWA where Dubai; exact clause/credit: verify in project adoption register</t>
        </is>
      </c>
      <c r="H305" s="2" t="inlineStr">
        <is>
          <t>Trace requirements and test fail states across disciplines</t>
        </is>
      </c>
      <c r="I305" s="2" t="inlineStr">
        <is>
          <t>MEP leads / lift specialist</t>
        </is>
      </c>
      <c r="J305" s="5" t="inlineStr">
        <is>
          <t>Pending screening</t>
        </is>
      </c>
      <c r="K305" s="5" t="inlineStr">
        <is>
          <t>Pending evidence</t>
        </is>
      </c>
      <c r="L305" s="5" t="inlineStr"/>
      <c r="M305" s="5" t="inlineStr"/>
      <c r="N305" s="5" t="inlineStr"/>
      <c r="O305" s="5" t="inlineStr"/>
      <c r="P305" s="5" t="inlineStr"/>
      <c r="Q305" s="5" t="inlineStr"/>
      <c r="R305" s="6" t="n"/>
      <c r="S305" s="5" t="inlineStr"/>
      <c r="T305" s="5" t="inlineStr"/>
      <c r="U305" s="5" t="inlineStr"/>
      <c r="V305" s="5" t="inlineStr"/>
      <c r="W305" s="8">
        <f>IF(J305="Pending screening","Pending screening",IF(J305="Not applicable",IF(AND(Q305&lt;&gt;"",R305&lt;&gt;"",S305&lt;&gt;"",U305&lt;&gt;""),"Not applicable","Pending evidence"),IF(J305&lt;&gt;"Required","Pending evidence",IF(K305="Deviation","Deviation",IF(AND(K305="Compliant",COUNTBLANK(L305:R305)=0,U305&lt;&gt;"",V305&lt;&gt;""),"Compliant","Pending evidence")))))</f>
        <v/>
      </c>
    </row>
    <row r="306" ht="72" customHeight="1">
      <c r="A306" s="2" t="inlineStr">
        <is>
          <t>ME-12</t>
        </is>
      </c>
      <c r="B306" s="2" t="inlineStr">
        <is>
          <t>MEP and vertical transport</t>
        </is>
      </c>
      <c r="C306" s="2" t="inlineStr">
        <is>
          <t>S6</t>
        </is>
      </c>
      <c r="D306" s="2" t="inlineStr">
        <is>
          <t>Fire-system interfaces</t>
        </is>
      </c>
      <c r="E306" s="2" t="inlineStr">
        <is>
          <t>Align fire MEP/power/controls with signed strategy</t>
        </is>
      </c>
      <c r="F306" s="2" t="inlineStr">
        <is>
          <t>[hydraulic/electrical/matrix IDs]</t>
        </is>
      </c>
      <c r="G306" s="2" t="inlineStr">
        <is>
          <t>R02 AD codes 2013; R03 UAE FLS 2018; R17 DBC 2021; R19 DEWA where Dubai; exact clause/credit: verify in project adoption register</t>
        </is>
      </c>
      <c r="H306" s="2" t="inlineStr">
        <is>
          <t>Trace requirements and test fail states across disciplines</t>
        </is>
      </c>
      <c r="I306" s="2" t="inlineStr">
        <is>
          <t>MEP leads / lift specialist</t>
        </is>
      </c>
      <c r="J306" s="5" t="inlineStr">
        <is>
          <t>Pending screening</t>
        </is>
      </c>
      <c r="K306" s="5" t="inlineStr">
        <is>
          <t>Pending evidence</t>
        </is>
      </c>
      <c r="L306" s="5" t="inlineStr"/>
      <c r="M306" s="5" t="inlineStr"/>
      <c r="N306" s="5" t="inlineStr"/>
      <c r="O306" s="5" t="inlineStr"/>
      <c r="P306" s="5" t="inlineStr"/>
      <c r="Q306" s="5" t="inlineStr"/>
      <c r="R306" s="6" t="n"/>
      <c r="S306" s="5" t="inlineStr"/>
      <c r="T306" s="5" t="inlineStr"/>
      <c r="U306" s="5" t="inlineStr"/>
      <c r="V306" s="5" t="inlineStr"/>
      <c r="W306" s="8">
        <f>IF(J306="Pending screening","Pending screening",IF(J306="Not applicable",IF(AND(Q306&lt;&gt;"",R306&lt;&gt;"",S306&lt;&gt;"",U306&lt;&gt;""),"Not applicable","Pending evidence"),IF(J306&lt;&gt;"Required","Pending evidence",IF(K306="Deviation","Deviation",IF(AND(K306="Compliant",COUNTBLANK(L306:R306)=0,U306&lt;&gt;"",V306&lt;&gt;""),"Compliant","Pending evidence")))))</f>
        <v/>
      </c>
    </row>
    <row r="307" ht="72" customHeight="1">
      <c r="A307" s="2" t="inlineStr">
        <is>
          <t>ME-12</t>
        </is>
      </c>
      <c r="B307" s="2" t="inlineStr">
        <is>
          <t>MEP and vertical transport</t>
        </is>
      </c>
      <c r="C307" s="2" t="inlineStr">
        <is>
          <t>S7</t>
        </is>
      </c>
      <c r="D307" s="2" t="inlineStr">
        <is>
          <t>Fire-system interfaces</t>
        </is>
      </c>
      <c r="E307" s="2" t="inlineStr">
        <is>
          <t>Align fire MEP/power/controls with signed strategy</t>
        </is>
      </c>
      <c r="F307" s="2" t="inlineStr">
        <is>
          <t>[hydraulic/electrical/matrix IDs]</t>
        </is>
      </c>
      <c r="G307" s="2" t="inlineStr">
        <is>
          <t>R02 AD codes 2013; R03 UAE FLS 2018; R17 DBC 2021; R19 DEWA where Dubai; exact clause/credit: verify in project adoption register</t>
        </is>
      </c>
      <c r="H307" s="2" t="inlineStr">
        <is>
          <t>Trace requirements and test fail states across disciplines</t>
        </is>
      </c>
      <c r="I307" s="2" t="inlineStr">
        <is>
          <t>MEP leads / lift specialist</t>
        </is>
      </c>
      <c r="J307" s="5" t="inlineStr">
        <is>
          <t>Pending screening</t>
        </is>
      </c>
      <c r="K307" s="5" t="inlineStr">
        <is>
          <t>Pending evidence</t>
        </is>
      </c>
      <c r="L307" s="5" t="inlineStr"/>
      <c r="M307" s="5" t="inlineStr"/>
      <c r="N307" s="5" t="inlineStr"/>
      <c r="O307" s="5" t="inlineStr"/>
      <c r="P307" s="5" t="inlineStr"/>
      <c r="Q307" s="5" t="inlineStr"/>
      <c r="R307" s="6" t="n"/>
      <c r="S307" s="5" t="inlineStr"/>
      <c r="T307" s="5" t="inlineStr"/>
      <c r="U307" s="5" t="inlineStr"/>
      <c r="V307" s="5" t="inlineStr"/>
      <c r="W307" s="8">
        <f>IF(J307="Pending screening","Pending screening",IF(J307="Not applicable",IF(AND(Q307&lt;&gt;"",R307&lt;&gt;"",S307&lt;&gt;"",U307&lt;&gt;""),"Not applicable","Pending evidence"),IF(J307&lt;&gt;"Required","Pending evidence",IF(K307="Deviation","Deviation",IF(AND(K307="Compliant",COUNTBLANK(L307:R307)=0,U307&lt;&gt;"",V307&lt;&gt;""),"Compliant","Pending evidence")))))</f>
        <v/>
      </c>
    </row>
    <row r="308" ht="72" customHeight="1">
      <c r="A308" s="2" t="inlineStr">
        <is>
          <t>ME-13</t>
        </is>
      </c>
      <c r="B308" s="2" t="inlineStr">
        <is>
          <t>MEP and vertical transport</t>
        </is>
      </c>
      <c r="C308" s="2" t="inlineStr">
        <is>
          <t>S2</t>
        </is>
      </c>
      <c r="D308" s="2" t="inlineStr">
        <is>
          <t>Electricity demand and supply</t>
        </is>
      </c>
      <c r="E308" s="2" t="inlineStr">
        <is>
          <t>Reconcile connected/diversified loads, voltage and network offer</t>
        </is>
      </c>
      <c r="F308" s="2" t="inlineStr">
        <is>
          <t>[kW; kVA; V; diversity; PF]</t>
        </is>
      </c>
      <c r="G308" s="2" t="inlineStr">
        <is>
          <t>R02 AD codes 2013; R03 UAE FLS 2018; R17 DBC 2021; R19 DEWA where Dubai; exact clause/credit: verify in project adoption register</t>
        </is>
      </c>
      <c r="H308" s="2" t="inlineStr">
        <is>
          <t>Load schedule, SLD and utility capacity/connection approval</t>
        </is>
      </c>
      <c r="I308" s="2" t="inlineStr">
        <is>
          <t>MEP leads / lift specialist</t>
        </is>
      </c>
      <c r="J308" s="5" t="inlineStr">
        <is>
          <t>Pending screening</t>
        </is>
      </c>
      <c r="K308" s="5" t="inlineStr">
        <is>
          <t>Pending evidence</t>
        </is>
      </c>
      <c r="L308" s="5" t="inlineStr"/>
      <c r="M308" s="5" t="inlineStr"/>
      <c r="N308" s="5" t="inlineStr"/>
      <c r="O308" s="5" t="inlineStr"/>
      <c r="P308" s="5" t="inlineStr"/>
      <c r="Q308" s="5" t="inlineStr"/>
      <c r="R308" s="6" t="n"/>
      <c r="S308" s="5" t="inlineStr"/>
      <c r="T308" s="5" t="inlineStr"/>
      <c r="U308" s="5" t="inlineStr"/>
      <c r="V308" s="5" t="inlineStr"/>
      <c r="W308" s="8">
        <f>IF(J308="Pending screening","Pending screening",IF(J308="Not applicable",IF(AND(Q308&lt;&gt;"",R308&lt;&gt;"",S308&lt;&gt;"",U308&lt;&gt;""),"Not applicable","Pending evidence"),IF(J308&lt;&gt;"Required","Pending evidence",IF(K308="Deviation","Deviation",IF(AND(K308="Compliant",COUNTBLANK(L308:R308)=0,U308&lt;&gt;"",V308&lt;&gt;""),"Compliant","Pending evidence")))))</f>
        <v/>
      </c>
    </row>
    <row r="309" ht="72" customHeight="1">
      <c r="A309" s="2" t="inlineStr">
        <is>
          <t>ME-13</t>
        </is>
      </c>
      <c r="B309" s="2" t="inlineStr">
        <is>
          <t>MEP and vertical transport</t>
        </is>
      </c>
      <c r="C309" s="2" t="inlineStr">
        <is>
          <t>S3</t>
        </is>
      </c>
      <c r="D309" s="2" t="inlineStr">
        <is>
          <t>Electricity demand and supply</t>
        </is>
      </c>
      <c r="E309" s="2" t="inlineStr">
        <is>
          <t>Reconcile connected/diversified loads, voltage and network offer</t>
        </is>
      </c>
      <c r="F309" s="2" t="inlineStr">
        <is>
          <t>[kW; kVA; V; diversity; PF]</t>
        </is>
      </c>
      <c r="G309" s="2" t="inlineStr">
        <is>
          <t>R02 AD codes 2013; R03 UAE FLS 2018; R17 DBC 2021; R19 DEWA where Dubai; exact clause/credit: verify in project adoption register</t>
        </is>
      </c>
      <c r="H309" s="2" t="inlineStr">
        <is>
          <t>Load schedule, SLD and utility capacity/connection approval</t>
        </is>
      </c>
      <c r="I309" s="2" t="inlineStr">
        <is>
          <t>MEP leads / lift specialist</t>
        </is>
      </c>
      <c r="J309" s="5" t="inlineStr">
        <is>
          <t>Pending screening</t>
        </is>
      </c>
      <c r="K309" s="5" t="inlineStr">
        <is>
          <t>Pending evidence</t>
        </is>
      </c>
      <c r="L309" s="5" t="inlineStr"/>
      <c r="M309" s="5" t="inlineStr"/>
      <c r="N309" s="5" t="inlineStr"/>
      <c r="O309" s="5" t="inlineStr"/>
      <c r="P309" s="5" t="inlineStr"/>
      <c r="Q309" s="5" t="inlineStr"/>
      <c r="R309" s="6" t="n"/>
      <c r="S309" s="5" t="inlineStr"/>
      <c r="T309" s="5" t="inlineStr"/>
      <c r="U309" s="5" t="inlineStr"/>
      <c r="V309" s="5" t="inlineStr"/>
      <c r="W309" s="8">
        <f>IF(J309="Pending screening","Pending screening",IF(J309="Not applicable",IF(AND(Q309&lt;&gt;"",R309&lt;&gt;"",S309&lt;&gt;"",U309&lt;&gt;""),"Not applicable","Pending evidence"),IF(J309&lt;&gt;"Required","Pending evidence",IF(K309="Deviation","Deviation",IF(AND(K309="Compliant",COUNTBLANK(L309:R309)=0,U309&lt;&gt;"",V309&lt;&gt;""),"Compliant","Pending evidence")))))</f>
        <v/>
      </c>
    </row>
    <row r="310" ht="72" customHeight="1">
      <c r="A310" s="2" t="inlineStr">
        <is>
          <t>ME-13</t>
        </is>
      </c>
      <c r="B310" s="2" t="inlineStr">
        <is>
          <t>MEP and vertical transport</t>
        </is>
      </c>
      <c r="C310" s="2" t="inlineStr">
        <is>
          <t>S4</t>
        </is>
      </c>
      <c r="D310" s="2" t="inlineStr">
        <is>
          <t>Electricity demand and supply</t>
        </is>
      </c>
      <c r="E310" s="2" t="inlineStr">
        <is>
          <t>Reconcile connected/diversified loads, voltage and network offer</t>
        </is>
      </c>
      <c r="F310" s="2" t="inlineStr">
        <is>
          <t>[kW; kVA; V; diversity; PF]</t>
        </is>
      </c>
      <c r="G310" s="2" t="inlineStr">
        <is>
          <t>R02 AD codes 2013; R03 UAE FLS 2018; R17 DBC 2021; R19 DEWA where Dubai; exact clause/credit: verify in project adoption register</t>
        </is>
      </c>
      <c r="H310" s="2" t="inlineStr">
        <is>
          <t>Load schedule, SLD and utility capacity/connection approval</t>
        </is>
      </c>
      <c r="I310" s="2" t="inlineStr">
        <is>
          <t>MEP leads / lift specialist</t>
        </is>
      </c>
      <c r="J310" s="5" t="inlineStr">
        <is>
          <t>Pending screening</t>
        </is>
      </c>
      <c r="K310" s="5" t="inlineStr">
        <is>
          <t>Pending evidence</t>
        </is>
      </c>
      <c r="L310" s="5" t="inlineStr"/>
      <c r="M310" s="5" t="inlineStr"/>
      <c r="N310" s="5" t="inlineStr"/>
      <c r="O310" s="5" t="inlineStr"/>
      <c r="P310" s="5" t="inlineStr"/>
      <c r="Q310" s="5" t="inlineStr"/>
      <c r="R310" s="6" t="n"/>
      <c r="S310" s="5" t="inlineStr"/>
      <c r="T310" s="5" t="inlineStr"/>
      <c r="U310" s="5" t="inlineStr"/>
      <c r="V310" s="5" t="inlineStr"/>
      <c r="W310" s="8">
        <f>IF(J310="Pending screening","Pending screening",IF(J310="Not applicable",IF(AND(Q310&lt;&gt;"",R310&lt;&gt;"",S310&lt;&gt;"",U310&lt;&gt;""),"Not applicable","Pending evidence"),IF(J310&lt;&gt;"Required","Pending evidence",IF(K310="Deviation","Deviation",IF(AND(K310="Compliant",COUNTBLANK(L310:R310)=0,U310&lt;&gt;"",V310&lt;&gt;""),"Compliant","Pending evidence")))))</f>
        <v/>
      </c>
    </row>
    <row r="311" ht="72" customHeight="1">
      <c r="A311" s="2" t="inlineStr">
        <is>
          <t>ME-13</t>
        </is>
      </c>
      <c r="B311" s="2" t="inlineStr">
        <is>
          <t>MEP and vertical transport</t>
        </is>
      </c>
      <c r="C311" s="2" t="inlineStr">
        <is>
          <t>S5</t>
        </is>
      </c>
      <c r="D311" s="2" t="inlineStr">
        <is>
          <t>Electricity demand and supply</t>
        </is>
      </c>
      <c r="E311" s="2" t="inlineStr">
        <is>
          <t>Reconcile connected/diversified loads, voltage and network offer</t>
        </is>
      </c>
      <c r="F311" s="2" t="inlineStr">
        <is>
          <t>[kW; kVA; V; diversity; PF]</t>
        </is>
      </c>
      <c r="G311" s="2" t="inlineStr">
        <is>
          <t>R02 AD codes 2013; R03 UAE FLS 2018; R17 DBC 2021; R19 DEWA where Dubai; exact clause/credit: verify in project adoption register</t>
        </is>
      </c>
      <c r="H311" s="2" t="inlineStr">
        <is>
          <t>Load schedule, SLD and utility capacity/connection approval</t>
        </is>
      </c>
      <c r="I311" s="2" t="inlineStr">
        <is>
          <t>MEP leads / lift specialist</t>
        </is>
      </c>
      <c r="J311" s="5" t="inlineStr">
        <is>
          <t>Pending screening</t>
        </is>
      </c>
      <c r="K311" s="5" t="inlineStr">
        <is>
          <t>Pending evidence</t>
        </is>
      </c>
      <c r="L311" s="5" t="inlineStr"/>
      <c r="M311" s="5" t="inlineStr"/>
      <c r="N311" s="5" t="inlineStr"/>
      <c r="O311" s="5" t="inlineStr"/>
      <c r="P311" s="5" t="inlineStr"/>
      <c r="Q311" s="5" t="inlineStr"/>
      <c r="R311" s="6" t="n"/>
      <c r="S311" s="5" t="inlineStr"/>
      <c r="T311" s="5" t="inlineStr"/>
      <c r="U311" s="5" t="inlineStr"/>
      <c r="V311" s="5" t="inlineStr"/>
      <c r="W311" s="8">
        <f>IF(J311="Pending screening","Pending screening",IF(J311="Not applicable",IF(AND(Q311&lt;&gt;"",R311&lt;&gt;"",S311&lt;&gt;"",U311&lt;&gt;""),"Not applicable","Pending evidence"),IF(J311&lt;&gt;"Required","Pending evidence",IF(K311="Deviation","Deviation",IF(AND(K311="Compliant",COUNTBLANK(L311:R311)=0,U311&lt;&gt;"",V311&lt;&gt;""),"Compliant","Pending evidence")))))</f>
        <v/>
      </c>
    </row>
    <row r="312" ht="72" customHeight="1">
      <c r="A312" s="2" t="inlineStr">
        <is>
          <t>ME-13</t>
        </is>
      </c>
      <c r="B312" s="2" t="inlineStr">
        <is>
          <t>MEP and vertical transport</t>
        </is>
      </c>
      <c r="C312" s="2" t="inlineStr">
        <is>
          <t>S6</t>
        </is>
      </c>
      <c r="D312" s="2" t="inlineStr">
        <is>
          <t>Electricity demand and supply</t>
        </is>
      </c>
      <c r="E312" s="2" t="inlineStr">
        <is>
          <t>Reconcile connected/diversified loads, voltage and network offer</t>
        </is>
      </c>
      <c r="F312" s="2" t="inlineStr">
        <is>
          <t>[kW; kVA; V; diversity; PF]</t>
        </is>
      </c>
      <c r="G312" s="2" t="inlineStr">
        <is>
          <t>R02 AD codes 2013; R03 UAE FLS 2018; R17 DBC 2021; R19 DEWA where Dubai; exact clause/credit: verify in project adoption register</t>
        </is>
      </c>
      <c r="H312" s="2" t="inlineStr">
        <is>
          <t>Load schedule, SLD and utility capacity/connection approval</t>
        </is>
      </c>
      <c r="I312" s="2" t="inlineStr">
        <is>
          <t>MEP leads / lift specialist</t>
        </is>
      </c>
      <c r="J312" s="5" t="inlineStr">
        <is>
          <t>Pending screening</t>
        </is>
      </c>
      <c r="K312" s="5" t="inlineStr">
        <is>
          <t>Pending evidence</t>
        </is>
      </c>
      <c r="L312" s="5" t="inlineStr"/>
      <c r="M312" s="5" t="inlineStr"/>
      <c r="N312" s="5" t="inlineStr"/>
      <c r="O312" s="5" t="inlineStr"/>
      <c r="P312" s="5" t="inlineStr"/>
      <c r="Q312" s="5" t="inlineStr"/>
      <c r="R312" s="6" t="n"/>
      <c r="S312" s="5" t="inlineStr"/>
      <c r="T312" s="5" t="inlineStr"/>
      <c r="U312" s="5" t="inlineStr"/>
      <c r="V312" s="5" t="inlineStr"/>
      <c r="W312" s="8">
        <f>IF(J312="Pending screening","Pending screening",IF(J312="Not applicable",IF(AND(Q312&lt;&gt;"",R312&lt;&gt;"",S312&lt;&gt;"",U312&lt;&gt;""),"Not applicable","Pending evidence"),IF(J312&lt;&gt;"Required","Pending evidence",IF(K312="Deviation","Deviation",IF(AND(K312="Compliant",COUNTBLANK(L312:R312)=0,U312&lt;&gt;"",V312&lt;&gt;""),"Compliant","Pending evidence")))))</f>
        <v/>
      </c>
    </row>
    <row r="313" ht="72" customHeight="1">
      <c r="A313" s="2" t="inlineStr">
        <is>
          <t>ME-13</t>
        </is>
      </c>
      <c r="B313" s="2" t="inlineStr">
        <is>
          <t>MEP and vertical transport</t>
        </is>
      </c>
      <c r="C313" s="2" t="inlineStr">
        <is>
          <t>S7</t>
        </is>
      </c>
      <c r="D313" s="2" t="inlineStr">
        <is>
          <t>Electricity demand and supply</t>
        </is>
      </c>
      <c r="E313" s="2" t="inlineStr">
        <is>
          <t>Reconcile connected/diversified loads, voltage and network offer</t>
        </is>
      </c>
      <c r="F313" s="2" t="inlineStr">
        <is>
          <t>[kW; kVA; V; diversity; PF]</t>
        </is>
      </c>
      <c r="G313" s="2" t="inlineStr">
        <is>
          <t>R02 AD codes 2013; R03 UAE FLS 2018; R17 DBC 2021; R19 DEWA where Dubai; exact clause/credit: verify in project adoption register</t>
        </is>
      </c>
      <c r="H313" s="2" t="inlineStr">
        <is>
          <t>Load schedule, SLD and utility capacity/connection approval</t>
        </is>
      </c>
      <c r="I313" s="2" t="inlineStr">
        <is>
          <t>MEP leads / lift specialist</t>
        </is>
      </c>
      <c r="J313" s="5" t="inlineStr">
        <is>
          <t>Pending screening</t>
        </is>
      </c>
      <c r="K313" s="5" t="inlineStr">
        <is>
          <t>Pending evidence</t>
        </is>
      </c>
      <c r="L313" s="5" t="inlineStr"/>
      <c r="M313" s="5" t="inlineStr"/>
      <c r="N313" s="5" t="inlineStr"/>
      <c r="O313" s="5" t="inlineStr"/>
      <c r="P313" s="5" t="inlineStr"/>
      <c r="Q313" s="5" t="inlineStr"/>
      <c r="R313" s="6" t="n"/>
      <c r="S313" s="5" t="inlineStr"/>
      <c r="T313" s="5" t="inlineStr"/>
      <c r="U313" s="5" t="inlineStr"/>
      <c r="V313" s="5" t="inlineStr"/>
      <c r="W313" s="8">
        <f>IF(J313="Pending screening","Pending screening",IF(J313="Not applicable",IF(AND(Q313&lt;&gt;"",R313&lt;&gt;"",S313&lt;&gt;"",U313&lt;&gt;""),"Not applicable","Pending evidence"),IF(J313&lt;&gt;"Required","Pending evidence",IF(K313="Deviation","Deviation",IF(AND(K313="Compliant",COUNTBLANK(L313:R313)=0,U313&lt;&gt;"",V313&lt;&gt;""),"Compliant","Pending evidence")))))</f>
        <v/>
      </c>
    </row>
    <row r="314" ht="72" customHeight="1">
      <c r="A314" s="2" t="inlineStr">
        <is>
          <t>ME-14</t>
        </is>
      </c>
      <c r="B314" s="2" t="inlineStr">
        <is>
          <t>MEP and vertical transport</t>
        </is>
      </c>
      <c r="C314" s="2" t="inlineStr">
        <is>
          <t>S2</t>
        </is>
      </c>
      <c r="D314" s="2" t="inlineStr">
        <is>
          <t>Protection and earthing</t>
        </is>
      </c>
      <c r="E314" s="2" t="inlineStr">
        <is>
          <t>Meet fault, discrimination, earthing, lightning and touch-voltage basis</t>
        </is>
      </c>
      <c r="F314" s="2" t="inlineStr">
        <is>
          <t>[kA; ohm; ms; protection class]</t>
        </is>
      </c>
      <c r="G314" s="2" t="inlineStr">
        <is>
          <t>R02 AD codes 2013; R03 UAE FLS 2018; R17 DBC 2021; R19 DEWA where Dubai; exact clause/credit: verify in project adoption register</t>
        </is>
      </c>
      <c r="H314" s="2" t="inlineStr">
        <is>
          <t>Checked studies, device settings and test certificates</t>
        </is>
      </c>
      <c r="I314" s="2" t="inlineStr">
        <is>
          <t>MEP leads / lift specialist</t>
        </is>
      </c>
      <c r="J314" s="5" t="inlineStr">
        <is>
          <t>Pending screening</t>
        </is>
      </c>
      <c r="K314" s="5" t="inlineStr">
        <is>
          <t>Pending evidence</t>
        </is>
      </c>
      <c r="L314" s="5" t="inlineStr"/>
      <c r="M314" s="5" t="inlineStr"/>
      <c r="N314" s="5" t="inlineStr"/>
      <c r="O314" s="5" t="inlineStr"/>
      <c r="P314" s="5" t="inlineStr"/>
      <c r="Q314" s="5" t="inlineStr"/>
      <c r="R314" s="6" t="n"/>
      <c r="S314" s="5" t="inlineStr"/>
      <c r="T314" s="5" t="inlineStr"/>
      <c r="U314" s="5" t="inlineStr"/>
      <c r="V314" s="5" t="inlineStr"/>
      <c r="W314" s="8">
        <f>IF(J314="Pending screening","Pending screening",IF(J314="Not applicable",IF(AND(Q314&lt;&gt;"",R314&lt;&gt;"",S314&lt;&gt;"",U314&lt;&gt;""),"Not applicable","Pending evidence"),IF(J314&lt;&gt;"Required","Pending evidence",IF(K314="Deviation","Deviation",IF(AND(K314="Compliant",COUNTBLANK(L314:R314)=0,U314&lt;&gt;"",V314&lt;&gt;""),"Compliant","Pending evidence")))))</f>
        <v/>
      </c>
    </row>
    <row r="315" ht="72" customHeight="1">
      <c r="A315" s="2" t="inlineStr">
        <is>
          <t>ME-14</t>
        </is>
      </c>
      <c r="B315" s="2" t="inlineStr">
        <is>
          <t>MEP and vertical transport</t>
        </is>
      </c>
      <c r="C315" s="2" t="inlineStr">
        <is>
          <t>S3</t>
        </is>
      </c>
      <c r="D315" s="2" t="inlineStr">
        <is>
          <t>Protection and earthing</t>
        </is>
      </c>
      <c r="E315" s="2" t="inlineStr">
        <is>
          <t>Meet fault, discrimination, earthing, lightning and touch-voltage basis</t>
        </is>
      </c>
      <c r="F315" s="2" t="inlineStr">
        <is>
          <t>[kA; ohm; ms; protection class]</t>
        </is>
      </c>
      <c r="G315" s="2" t="inlineStr">
        <is>
          <t>R02 AD codes 2013; R03 UAE FLS 2018; R17 DBC 2021; R19 DEWA where Dubai; exact clause/credit: verify in project adoption register</t>
        </is>
      </c>
      <c r="H315" s="2" t="inlineStr">
        <is>
          <t>Checked studies, device settings and test certificates</t>
        </is>
      </c>
      <c r="I315" s="2" t="inlineStr">
        <is>
          <t>MEP leads / lift specialist</t>
        </is>
      </c>
      <c r="J315" s="5" t="inlineStr">
        <is>
          <t>Pending screening</t>
        </is>
      </c>
      <c r="K315" s="5" t="inlineStr">
        <is>
          <t>Pending evidence</t>
        </is>
      </c>
      <c r="L315" s="5" t="inlineStr"/>
      <c r="M315" s="5" t="inlineStr"/>
      <c r="N315" s="5" t="inlineStr"/>
      <c r="O315" s="5" t="inlineStr"/>
      <c r="P315" s="5" t="inlineStr"/>
      <c r="Q315" s="5" t="inlineStr"/>
      <c r="R315" s="6" t="n"/>
      <c r="S315" s="5" t="inlineStr"/>
      <c r="T315" s="5" t="inlineStr"/>
      <c r="U315" s="5" t="inlineStr"/>
      <c r="V315" s="5" t="inlineStr"/>
      <c r="W315" s="8">
        <f>IF(J315="Pending screening","Pending screening",IF(J315="Not applicable",IF(AND(Q315&lt;&gt;"",R315&lt;&gt;"",S315&lt;&gt;"",U315&lt;&gt;""),"Not applicable","Pending evidence"),IF(J315&lt;&gt;"Required","Pending evidence",IF(K315="Deviation","Deviation",IF(AND(K315="Compliant",COUNTBLANK(L315:R315)=0,U315&lt;&gt;"",V315&lt;&gt;""),"Compliant","Pending evidence")))))</f>
        <v/>
      </c>
    </row>
    <row r="316" ht="72" customHeight="1">
      <c r="A316" s="2" t="inlineStr">
        <is>
          <t>ME-14</t>
        </is>
      </c>
      <c r="B316" s="2" t="inlineStr">
        <is>
          <t>MEP and vertical transport</t>
        </is>
      </c>
      <c r="C316" s="2" t="inlineStr">
        <is>
          <t>S4</t>
        </is>
      </c>
      <c r="D316" s="2" t="inlineStr">
        <is>
          <t>Protection and earthing</t>
        </is>
      </c>
      <c r="E316" s="2" t="inlineStr">
        <is>
          <t>Meet fault, discrimination, earthing, lightning and touch-voltage basis</t>
        </is>
      </c>
      <c r="F316" s="2" t="inlineStr">
        <is>
          <t>[kA; ohm; ms; protection class]</t>
        </is>
      </c>
      <c r="G316" s="2" t="inlineStr">
        <is>
          <t>R02 AD codes 2013; R03 UAE FLS 2018; R17 DBC 2021; R19 DEWA where Dubai; exact clause/credit: verify in project adoption register</t>
        </is>
      </c>
      <c r="H316" s="2" t="inlineStr">
        <is>
          <t>Checked studies, device settings and test certificates</t>
        </is>
      </c>
      <c r="I316" s="2" t="inlineStr">
        <is>
          <t>MEP leads / lift specialist</t>
        </is>
      </c>
      <c r="J316" s="5" t="inlineStr">
        <is>
          <t>Pending screening</t>
        </is>
      </c>
      <c r="K316" s="5" t="inlineStr">
        <is>
          <t>Pending evidence</t>
        </is>
      </c>
      <c r="L316" s="5" t="inlineStr"/>
      <c r="M316" s="5" t="inlineStr"/>
      <c r="N316" s="5" t="inlineStr"/>
      <c r="O316" s="5" t="inlineStr"/>
      <c r="P316" s="5" t="inlineStr"/>
      <c r="Q316" s="5" t="inlineStr"/>
      <c r="R316" s="6" t="n"/>
      <c r="S316" s="5" t="inlineStr"/>
      <c r="T316" s="5" t="inlineStr"/>
      <c r="U316" s="5" t="inlineStr"/>
      <c r="V316" s="5" t="inlineStr"/>
      <c r="W316" s="8">
        <f>IF(J316="Pending screening","Pending screening",IF(J316="Not applicable",IF(AND(Q316&lt;&gt;"",R316&lt;&gt;"",S316&lt;&gt;"",U316&lt;&gt;""),"Not applicable","Pending evidence"),IF(J316&lt;&gt;"Required","Pending evidence",IF(K316="Deviation","Deviation",IF(AND(K316="Compliant",COUNTBLANK(L316:R316)=0,U316&lt;&gt;"",V316&lt;&gt;""),"Compliant","Pending evidence")))))</f>
        <v/>
      </c>
    </row>
    <row r="317" ht="72" customHeight="1">
      <c r="A317" s="2" t="inlineStr">
        <is>
          <t>ME-14</t>
        </is>
      </c>
      <c r="B317" s="2" t="inlineStr">
        <is>
          <t>MEP and vertical transport</t>
        </is>
      </c>
      <c r="C317" s="2" t="inlineStr">
        <is>
          <t>S5</t>
        </is>
      </c>
      <c r="D317" s="2" t="inlineStr">
        <is>
          <t>Protection and earthing</t>
        </is>
      </c>
      <c r="E317" s="2" t="inlineStr">
        <is>
          <t>Meet fault, discrimination, earthing, lightning and touch-voltage basis</t>
        </is>
      </c>
      <c r="F317" s="2" t="inlineStr">
        <is>
          <t>[kA; ohm; ms; protection class]</t>
        </is>
      </c>
      <c r="G317" s="2" t="inlineStr">
        <is>
          <t>R02 AD codes 2013; R03 UAE FLS 2018; R17 DBC 2021; R19 DEWA where Dubai; exact clause/credit: verify in project adoption register</t>
        </is>
      </c>
      <c r="H317" s="2" t="inlineStr">
        <is>
          <t>Checked studies, device settings and test certificates</t>
        </is>
      </c>
      <c r="I317" s="2" t="inlineStr">
        <is>
          <t>MEP leads / lift specialist</t>
        </is>
      </c>
      <c r="J317" s="5" t="inlineStr">
        <is>
          <t>Pending screening</t>
        </is>
      </c>
      <c r="K317" s="5" t="inlineStr">
        <is>
          <t>Pending evidence</t>
        </is>
      </c>
      <c r="L317" s="5" t="inlineStr"/>
      <c r="M317" s="5" t="inlineStr"/>
      <c r="N317" s="5" t="inlineStr"/>
      <c r="O317" s="5" t="inlineStr"/>
      <c r="P317" s="5" t="inlineStr"/>
      <c r="Q317" s="5" t="inlineStr"/>
      <c r="R317" s="6" t="n"/>
      <c r="S317" s="5" t="inlineStr"/>
      <c r="T317" s="5" t="inlineStr"/>
      <c r="U317" s="5" t="inlineStr"/>
      <c r="V317" s="5" t="inlineStr"/>
      <c r="W317" s="8">
        <f>IF(J317="Pending screening","Pending screening",IF(J317="Not applicable",IF(AND(Q317&lt;&gt;"",R317&lt;&gt;"",S317&lt;&gt;"",U317&lt;&gt;""),"Not applicable","Pending evidence"),IF(J317&lt;&gt;"Required","Pending evidence",IF(K317="Deviation","Deviation",IF(AND(K317="Compliant",COUNTBLANK(L317:R317)=0,U317&lt;&gt;"",V317&lt;&gt;""),"Compliant","Pending evidence")))))</f>
        <v/>
      </c>
    </row>
    <row r="318" ht="72" customHeight="1">
      <c r="A318" s="2" t="inlineStr">
        <is>
          <t>ME-14</t>
        </is>
      </c>
      <c r="B318" s="2" t="inlineStr">
        <is>
          <t>MEP and vertical transport</t>
        </is>
      </c>
      <c r="C318" s="2" t="inlineStr">
        <is>
          <t>S6</t>
        </is>
      </c>
      <c r="D318" s="2" t="inlineStr">
        <is>
          <t>Protection and earthing</t>
        </is>
      </c>
      <c r="E318" s="2" t="inlineStr">
        <is>
          <t>Meet fault, discrimination, earthing, lightning and touch-voltage basis</t>
        </is>
      </c>
      <c r="F318" s="2" t="inlineStr">
        <is>
          <t>[kA; ohm; ms; protection class]</t>
        </is>
      </c>
      <c r="G318" s="2" t="inlineStr">
        <is>
          <t>R02 AD codes 2013; R03 UAE FLS 2018; R17 DBC 2021; R19 DEWA where Dubai; exact clause/credit: verify in project adoption register</t>
        </is>
      </c>
      <c r="H318" s="2" t="inlineStr">
        <is>
          <t>Checked studies, device settings and test certificates</t>
        </is>
      </c>
      <c r="I318" s="2" t="inlineStr">
        <is>
          <t>MEP leads / lift specialist</t>
        </is>
      </c>
      <c r="J318" s="5" t="inlineStr">
        <is>
          <t>Pending screening</t>
        </is>
      </c>
      <c r="K318" s="5" t="inlineStr">
        <is>
          <t>Pending evidence</t>
        </is>
      </c>
      <c r="L318" s="5" t="inlineStr"/>
      <c r="M318" s="5" t="inlineStr"/>
      <c r="N318" s="5" t="inlineStr"/>
      <c r="O318" s="5" t="inlineStr"/>
      <c r="P318" s="5" t="inlineStr"/>
      <c r="Q318" s="5" t="inlineStr"/>
      <c r="R318" s="6" t="n"/>
      <c r="S318" s="5" t="inlineStr"/>
      <c r="T318" s="5" t="inlineStr"/>
      <c r="U318" s="5" t="inlineStr"/>
      <c r="V318" s="5" t="inlineStr"/>
      <c r="W318" s="8">
        <f>IF(J318="Pending screening","Pending screening",IF(J318="Not applicable",IF(AND(Q318&lt;&gt;"",R318&lt;&gt;"",S318&lt;&gt;"",U318&lt;&gt;""),"Not applicable","Pending evidence"),IF(J318&lt;&gt;"Required","Pending evidence",IF(K318="Deviation","Deviation",IF(AND(K318="Compliant",COUNTBLANK(L318:R318)=0,U318&lt;&gt;"",V318&lt;&gt;""),"Compliant","Pending evidence")))))</f>
        <v/>
      </c>
    </row>
    <row r="319" ht="72" customHeight="1">
      <c r="A319" s="2" t="inlineStr">
        <is>
          <t>ME-14</t>
        </is>
      </c>
      <c r="B319" s="2" t="inlineStr">
        <is>
          <t>MEP and vertical transport</t>
        </is>
      </c>
      <c r="C319" s="2" t="inlineStr">
        <is>
          <t>S7</t>
        </is>
      </c>
      <c r="D319" s="2" t="inlineStr">
        <is>
          <t>Protection and earthing</t>
        </is>
      </c>
      <c r="E319" s="2" t="inlineStr">
        <is>
          <t>Meet fault, discrimination, earthing, lightning and touch-voltage basis</t>
        </is>
      </c>
      <c r="F319" s="2" t="inlineStr">
        <is>
          <t>[kA; ohm; ms; protection class]</t>
        </is>
      </c>
      <c r="G319" s="2" t="inlineStr">
        <is>
          <t>R02 AD codes 2013; R03 UAE FLS 2018; R17 DBC 2021; R19 DEWA where Dubai; exact clause/credit: verify in project adoption register</t>
        </is>
      </c>
      <c r="H319" s="2" t="inlineStr">
        <is>
          <t>Checked studies, device settings and test certificates</t>
        </is>
      </c>
      <c r="I319" s="2" t="inlineStr">
        <is>
          <t>MEP leads / lift specialist</t>
        </is>
      </c>
      <c r="J319" s="5" t="inlineStr">
        <is>
          <t>Pending screening</t>
        </is>
      </c>
      <c r="K319" s="5" t="inlineStr">
        <is>
          <t>Pending evidence</t>
        </is>
      </c>
      <c r="L319" s="5" t="inlineStr"/>
      <c r="M319" s="5" t="inlineStr"/>
      <c r="N319" s="5" t="inlineStr"/>
      <c r="O319" s="5" t="inlineStr"/>
      <c r="P319" s="5" t="inlineStr"/>
      <c r="Q319" s="5" t="inlineStr"/>
      <c r="R319" s="6" t="n"/>
      <c r="S319" s="5" t="inlineStr"/>
      <c r="T319" s="5" t="inlineStr"/>
      <c r="U319" s="5" t="inlineStr"/>
      <c r="V319" s="5" t="inlineStr"/>
      <c r="W319" s="8">
        <f>IF(J319="Pending screening","Pending screening",IF(J319="Not applicable",IF(AND(Q319&lt;&gt;"",R319&lt;&gt;"",S319&lt;&gt;"",U319&lt;&gt;""),"Not applicable","Pending evidence"),IF(J319&lt;&gt;"Required","Pending evidence",IF(K319="Deviation","Deviation",IF(AND(K319="Compliant",COUNTBLANK(L319:R319)=0,U319&lt;&gt;"",V319&lt;&gt;""),"Compliant","Pending evidence")))))</f>
        <v/>
      </c>
    </row>
    <row r="320" ht="72" customHeight="1">
      <c r="A320" s="2" t="inlineStr">
        <is>
          <t>ME-15</t>
        </is>
      </c>
      <c r="B320" s="2" t="inlineStr">
        <is>
          <t>MEP and vertical transport</t>
        </is>
      </c>
      <c r="C320" s="2" t="inlineStr">
        <is>
          <t>S2</t>
        </is>
      </c>
      <c r="D320" s="2" t="inlineStr">
        <is>
          <t>Emergency and standby power</t>
        </is>
      </c>
      <c r="E320" s="2" t="inlineStr">
        <is>
          <t>Meet autonomy and transfer/fail-safe requirements for critical loads</t>
        </is>
      </c>
      <c r="F320" s="2" t="inlineStr">
        <is>
          <t>[kVA; minutes/hours; transfer s]</t>
        </is>
      </c>
      <c r="G320" s="2" t="inlineStr">
        <is>
          <t>R02 AD codes 2013; R03 UAE FLS 2018; R17 DBC 2021; R19 DEWA where Dubai; exact clause/credit: verify in project adoption register</t>
        </is>
      </c>
      <c r="H320" s="2" t="inlineStr">
        <is>
          <t>Essential-load list, autonomy study and blackout test</t>
        </is>
      </c>
      <c r="I320" s="2" t="inlineStr">
        <is>
          <t>MEP leads / lift specialist</t>
        </is>
      </c>
      <c r="J320" s="5" t="inlineStr">
        <is>
          <t>Pending screening</t>
        </is>
      </c>
      <c r="K320" s="5" t="inlineStr">
        <is>
          <t>Pending evidence</t>
        </is>
      </c>
      <c r="L320" s="5" t="inlineStr"/>
      <c r="M320" s="5" t="inlineStr"/>
      <c r="N320" s="5" t="inlineStr"/>
      <c r="O320" s="5" t="inlineStr"/>
      <c r="P320" s="5" t="inlineStr"/>
      <c r="Q320" s="5" t="inlineStr"/>
      <c r="R320" s="6" t="n"/>
      <c r="S320" s="5" t="inlineStr"/>
      <c r="T320" s="5" t="inlineStr"/>
      <c r="U320" s="5" t="inlineStr"/>
      <c r="V320" s="5" t="inlineStr"/>
      <c r="W320" s="8">
        <f>IF(J320="Pending screening","Pending screening",IF(J320="Not applicable",IF(AND(Q320&lt;&gt;"",R320&lt;&gt;"",S320&lt;&gt;"",U320&lt;&gt;""),"Not applicable","Pending evidence"),IF(J320&lt;&gt;"Required","Pending evidence",IF(K320="Deviation","Deviation",IF(AND(K320="Compliant",COUNTBLANK(L320:R320)=0,U320&lt;&gt;"",V320&lt;&gt;""),"Compliant","Pending evidence")))))</f>
        <v/>
      </c>
    </row>
    <row r="321" ht="72" customHeight="1">
      <c r="A321" s="2" t="inlineStr">
        <is>
          <t>ME-15</t>
        </is>
      </c>
      <c r="B321" s="2" t="inlineStr">
        <is>
          <t>MEP and vertical transport</t>
        </is>
      </c>
      <c r="C321" s="2" t="inlineStr">
        <is>
          <t>S3</t>
        </is>
      </c>
      <c r="D321" s="2" t="inlineStr">
        <is>
          <t>Emergency and standby power</t>
        </is>
      </c>
      <c r="E321" s="2" t="inlineStr">
        <is>
          <t>Meet autonomy and transfer/fail-safe requirements for critical loads</t>
        </is>
      </c>
      <c r="F321" s="2" t="inlineStr">
        <is>
          <t>[kVA; minutes/hours; transfer s]</t>
        </is>
      </c>
      <c r="G321" s="2" t="inlineStr">
        <is>
          <t>R02 AD codes 2013; R03 UAE FLS 2018; R17 DBC 2021; R19 DEWA where Dubai; exact clause/credit: verify in project adoption register</t>
        </is>
      </c>
      <c r="H321" s="2" t="inlineStr">
        <is>
          <t>Essential-load list, autonomy study and blackout test</t>
        </is>
      </c>
      <c r="I321" s="2" t="inlineStr">
        <is>
          <t>MEP leads / lift specialist</t>
        </is>
      </c>
      <c r="J321" s="5" t="inlineStr">
        <is>
          <t>Pending screening</t>
        </is>
      </c>
      <c r="K321" s="5" t="inlineStr">
        <is>
          <t>Pending evidence</t>
        </is>
      </c>
      <c r="L321" s="5" t="inlineStr"/>
      <c r="M321" s="5" t="inlineStr"/>
      <c r="N321" s="5" t="inlineStr"/>
      <c r="O321" s="5" t="inlineStr"/>
      <c r="P321" s="5" t="inlineStr"/>
      <c r="Q321" s="5" t="inlineStr"/>
      <c r="R321" s="6" t="n"/>
      <c r="S321" s="5" t="inlineStr"/>
      <c r="T321" s="5" t="inlineStr"/>
      <c r="U321" s="5" t="inlineStr"/>
      <c r="V321" s="5" t="inlineStr"/>
      <c r="W321" s="8">
        <f>IF(J321="Pending screening","Pending screening",IF(J321="Not applicable",IF(AND(Q321&lt;&gt;"",R321&lt;&gt;"",S321&lt;&gt;"",U321&lt;&gt;""),"Not applicable","Pending evidence"),IF(J321&lt;&gt;"Required","Pending evidence",IF(K321="Deviation","Deviation",IF(AND(K321="Compliant",COUNTBLANK(L321:R321)=0,U321&lt;&gt;"",V321&lt;&gt;""),"Compliant","Pending evidence")))))</f>
        <v/>
      </c>
    </row>
    <row r="322" ht="72" customHeight="1">
      <c r="A322" s="2" t="inlineStr">
        <is>
          <t>ME-15</t>
        </is>
      </c>
      <c r="B322" s="2" t="inlineStr">
        <is>
          <t>MEP and vertical transport</t>
        </is>
      </c>
      <c r="C322" s="2" t="inlineStr">
        <is>
          <t>S4</t>
        </is>
      </c>
      <c r="D322" s="2" t="inlineStr">
        <is>
          <t>Emergency and standby power</t>
        </is>
      </c>
      <c r="E322" s="2" t="inlineStr">
        <is>
          <t>Meet autonomy and transfer/fail-safe requirements for critical loads</t>
        </is>
      </c>
      <c r="F322" s="2" t="inlineStr">
        <is>
          <t>[kVA; minutes/hours; transfer s]</t>
        </is>
      </c>
      <c r="G322" s="2" t="inlineStr">
        <is>
          <t>R02 AD codes 2013; R03 UAE FLS 2018; R17 DBC 2021; R19 DEWA where Dubai; exact clause/credit: verify in project adoption register</t>
        </is>
      </c>
      <c r="H322" s="2" t="inlineStr">
        <is>
          <t>Essential-load list, autonomy study and blackout test</t>
        </is>
      </c>
      <c r="I322" s="2" t="inlineStr">
        <is>
          <t>MEP leads / lift specialist</t>
        </is>
      </c>
      <c r="J322" s="5" t="inlineStr">
        <is>
          <t>Pending screening</t>
        </is>
      </c>
      <c r="K322" s="5" t="inlineStr">
        <is>
          <t>Pending evidence</t>
        </is>
      </c>
      <c r="L322" s="5" t="inlineStr"/>
      <c r="M322" s="5" t="inlineStr"/>
      <c r="N322" s="5" t="inlineStr"/>
      <c r="O322" s="5" t="inlineStr"/>
      <c r="P322" s="5" t="inlineStr"/>
      <c r="Q322" s="5" t="inlineStr"/>
      <c r="R322" s="6" t="n"/>
      <c r="S322" s="5" t="inlineStr"/>
      <c r="T322" s="5" t="inlineStr"/>
      <c r="U322" s="5" t="inlineStr"/>
      <c r="V322" s="5" t="inlineStr"/>
      <c r="W322" s="8">
        <f>IF(J322="Pending screening","Pending screening",IF(J322="Not applicable",IF(AND(Q322&lt;&gt;"",R322&lt;&gt;"",S322&lt;&gt;"",U322&lt;&gt;""),"Not applicable","Pending evidence"),IF(J322&lt;&gt;"Required","Pending evidence",IF(K322="Deviation","Deviation",IF(AND(K322="Compliant",COUNTBLANK(L322:R322)=0,U322&lt;&gt;"",V322&lt;&gt;""),"Compliant","Pending evidence")))))</f>
        <v/>
      </c>
    </row>
    <row r="323" ht="72" customHeight="1">
      <c r="A323" s="2" t="inlineStr">
        <is>
          <t>ME-15</t>
        </is>
      </c>
      <c r="B323" s="2" t="inlineStr">
        <is>
          <t>MEP and vertical transport</t>
        </is>
      </c>
      <c r="C323" s="2" t="inlineStr">
        <is>
          <t>S5</t>
        </is>
      </c>
      <c r="D323" s="2" t="inlineStr">
        <is>
          <t>Emergency and standby power</t>
        </is>
      </c>
      <c r="E323" s="2" t="inlineStr">
        <is>
          <t>Meet autonomy and transfer/fail-safe requirements for critical loads</t>
        </is>
      </c>
      <c r="F323" s="2" t="inlineStr">
        <is>
          <t>[kVA; minutes/hours; transfer s]</t>
        </is>
      </c>
      <c r="G323" s="2" t="inlineStr">
        <is>
          <t>R02 AD codes 2013; R03 UAE FLS 2018; R17 DBC 2021; R19 DEWA where Dubai; exact clause/credit: verify in project adoption register</t>
        </is>
      </c>
      <c r="H323" s="2" t="inlineStr">
        <is>
          <t>Essential-load list, autonomy study and blackout test</t>
        </is>
      </c>
      <c r="I323" s="2" t="inlineStr">
        <is>
          <t>MEP leads / lift specialist</t>
        </is>
      </c>
      <c r="J323" s="5" t="inlineStr">
        <is>
          <t>Pending screening</t>
        </is>
      </c>
      <c r="K323" s="5" t="inlineStr">
        <is>
          <t>Pending evidence</t>
        </is>
      </c>
      <c r="L323" s="5" t="inlineStr"/>
      <c r="M323" s="5" t="inlineStr"/>
      <c r="N323" s="5" t="inlineStr"/>
      <c r="O323" s="5" t="inlineStr"/>
      <c r="P323" s="5" t="inlineStr"/>
      <c r="Q323" s="5" t="inlineStr"/>
      <c r="R323" s="6" t="n"/>
      <c r="S323" s="5" t="inlineStr"/>
      <c r="T323" s="5" t="inlineStr"/>
      <c r="U323" s="5" t="inlineStr"/>
      <c r="V323" s="5" t="inlineStr"/>
      <c r="W323" s="8">
        <f>IF(J323="Pending screening","Pending screening",IF(J323="Not applicable",IF(AND(Q323&lt;&gt;"",R323&lt;&gt;"",S323&lt;&gt;"",U323&lt;&gt;""),"Not applicable","Pending evidence"),IF(J323&lt;&gt;"Required","Pending evidence",IF(K323="Deviation","Deviation",IF(AND(K323="Compliant",COUNTBLANK(L323:R323)=0,U323&lt;&gt;"",V323&lt;&gt;""),"Compliant","Pending evidence")))))</f>
        <v/>
      </c>
    </row>
    <row r="324" ht="72" customHeight="1">
      <c r="A324" s="2" t="inlineStr">
        <is>
          <t>ME-15</t>
        </is>
      </c>
      <c r="B324" s="2" t="inlineStr">
        <is>
          <t>MEP and vertical transport</t>
        </is>
      </c>
      <c r="C324" s="2" t="inlineStr">
        <is>
          <t>S6</t>
        </is>
      </c>
      <c r="D324" s="2" t="inlineStr">
        <is>
          <t>Emergency and standby power</t>
        </is>
      </c>
      <c r="E324" s="2" t="inlineStr">
        <is>
          <t>Meet autonomy and transfer/fail-safe requirements for critical loads</t>
        </is>
      </c>
      <c r="F324" s="2" t="inlineStr">
        <is>
          <t>[kVA; minutes/hours; transfer s]</t>
        </is>
      </c>
      <c r="G324" s="2" t="inlineStr">
        <is>
          <t>R02 AD codes 2013; R03 UAE FLS 2018; R17 DBC 2021; R19 DEWA where Dubai; exact clause/credit: verify in project adoption register</t>
        </is>
      </c>
      <c r="H324" s="2" t="inlineStr">
        <is>
          <t>Essential-load list, autonomy study and blackout test</t>
        </is>
      </c>
      <c r="I324" s="2" t="inlineStr">
        <is>
          <t>MEP leads / lift specialist</t>
        </is>
      </c>
      <c r="J324" s="5" t="inlineStr">
        <is>
          <t>Pending screening</t>
        </is>
      </c>
      <c r="K324" s="5" t="inlineStr">
        <is>
          <t>Pending evidence</t>
        </is>
      </c>
      <c r="L324" s="5" t="inlineStr"/>
      <c r="M324" s="5" t="inlineStr"/>
      <c r="N324" s="5" t="inlineStr"/>
      <c r="O324" s="5" t="inlineStr"/>
      <c r="P324" s="5" t="inlineStr"/>
      <c r="Q324" s="5" t="inlineStr"/>
      <c r="R324" s="6" t="n"/>
      <c r="S324" s="5" t="inlineStr"/>
      <c r="T324" s="5" t="inlineStr"/>
      <c r="U324" s="5" t="inlineStr"/>
      <c r="V324" s="5" t="inlineStr"/>
      <c r="W324" s="8">
        <f>IF(J324="Pending screening","Pending screening",IF(J324="Not applicable",IF(AND(Q324&lt;&gt;"",R324&lt;&gt;"",S324&lt;&gt;"",U324&lt;&gt;""),"Not applicable","Pending evidence"),IF(J324&lt;&gt;"Required","Pending evidence",IF(K324="Deviation","Deviation",IF(AND(K324="Compliant",COUNTBLANK(L324:R324)=0,U324&lt;&gt;"",V324&lt;&gt;""),"Compliant","Pending evidence")))))</f>
        <v/>
      </c>
    </row>
    <row r="325" ht="72" customHeight="1">
      <c r="A325" s="2" t="inlineStr">
        <is>
          <t>ME-15</t>
        </is>
      </c>
      <c r="B325" s="2" t="inlineStr">
        <is>
          <t>MEP and vertical transport</t>
        </is>
      </c>
      <c r="C325" s="2" t="inlineStr">
        <is>
          <t>S7</t>
        </is>
      </c>
      <c r="D325" s="2" t="inlineStr">
        <is>
          <t>Emergency and standby power</t>
        </is>
      </c>
      <c r="E325" s="2" t="inlineStr">
        <is>
          <t>Meet autonomy and transfer/fail-safe requirements for critical loads</t>
        </is>
      </c>
      <c r="F325" s="2" t="inlineStr">
        <is>
          <t>[kVA; minutes/hours; transfer s]</t>
        </is>
      </c>
      <c r="G325" s="2" t="inlineStr">
        <is>
          <t>R02 AD codes 2013; R03 UAE FLS 2018; R17 DBC 2021; R19 DEWA where Dubai; exact clause/credit: verify in project adoption register</t>
        </is>
      </c>
      <c r="H325" s="2" t="inlineStr">
        <is>
          <t>Essential-load list, autonomy study and blackout test</t>
        </is>
      </c>
      <c r="I325" s="2" t="inlineStr">
        <is>
          <t>MEP leads / lift specialist</t>
        </is>
      </c>
      <c r="J325" s="5" t="inlineStr">
        <is>
          <t>Pending screening</t>
        </is>
      </c>
      <c r="K325" s="5" t="inlineStr">
        <is>
          <t>Pending evidence</t>
        </is>
      </c>
      <c r="L325" s="5" t="inlineStr"/>
      <c r="M325" s="5" t="inlineStr"/>
      <c r="N325" s="5" t="inlineStr"/>
      <c r="O325" s="5" t="inlineStr"/>
      <c r="P325" s="5" t="inlineStr"/>
      <c r="Q325" s="5" t="inlineStr"/>
      <c r="R325" s="6" t="n"/>
      <c r="S325" s="5" t="inlineStr"/>
      <c r="T325" s="5" t="inlineStr"/>
      <c r="U325" s="5" t="inlineStr"/>
      <c r="V325" s="5" t="inlineStr"/>
      <c r="W325" s="8">
        <f>IF(J325="Pending screening","Pending screening",IF(J325="Not applicable",IF(AND(Q325&lt;&gt;"",R325&lt;&gt;"",S325&lt;&gt;"",U325&lt;&gt;""),"Not applicable","Pending evidence"),IF(J325&lt;&gt;"Required","Pending evidence",IF(K325="Deviation","Deviation",IF(AND(K325="Compliant",COUNTBLANK(L325:R325)=0,U325&lt;&gt;"",V325&lt;&gt;""),"Compliant","Pending evidence")))))</f>
        <v/>
      </c>
    </row>
    <row r="326" ht="72" customHeight="1">
      <c r="A326" s="2" t="inlineStr">
        <is>
          <t>ME-16</t>
        </is>
      </c>
      <c r="B326" s="2" t="inlineStr">
        <is>
          <t>MEP and vertical transport</t>
        </is>
      </c>
      <c r="C326" s="2" t="inlineStr">
        <is>
          <t>S2</t>
        </is>
      </c>
      <c r="D326" s="2" t="inlineStr">
        <is>
          <t>Lighting and controls</t>
        </is>
      </c>
      <c r="E326" s="2" t="inlineStr">
        <is>
          <t>Meet maintained illuminance, glare, colour and energy criteria</t>
        </is>
      </c>
      <c r="F326" s="2" t="inlineStr">
        <is>
          <t>[lux; glare metric; W/m2; zones]</t>
        </is>
      </c>
      <c r="G326" s="2" t="inlineStr">
        <is>
          <t>R02 AD codes 2013; R03 UAE FLS 2018; R17 DBC 2021; R19 DEWA where Dubai; exact clause/credit: verify in project adoption register</t>
        </is>
      </c>
      <c r="H326" s="2" t="inlineStr">
        <is>
          <t>Photometric study with reflectance/maintenance factors and measurements</t>
        </is>
      </c>
      <c r="I326" s="2" t="inlineStr">
        <is>
          <t>MEP leads / lift specialist</t>
        </is>
      </c>
      <c r="J326" s="5" t="inlineStr">
        <is>
          <t>Pending screening</t>
        </is>
      </c>
      <c r="K326" s="5" t="inlineStr">
        <is>
          <t>Pending evidence</t>
        </is>
      </c>
      <c r="L326" s="5" t="inlineStr"/>
      <c r="M326" s="5" t="inlineStr"/>
      <c r="N326" s="5" t="inlineStr"/>
      <c r="O326" s="5" t="inlineStr"/>
      <c r="P326" s="5" t="inlineStr"/>
      <c r="Q326" s="5" t="inlineStr"/>
      <c r="R326" s="6" t="n"/>
      <c r="S326" s="5" t="inlineStr"/>
      <c r="T326" s="5" t="inlineStr"/>
      <c r="U326" s="5" t="inlineStr"/>
      <c r="V326" s="5" t="inlineStr"/>
      <c r="W326" s="8">
        <f>IF(J326="Pending screening","Pending screening",IF(J326="Not applicable",IF(AND(Q326&lt;&gt;"",R326&lt;&gt;"",S326&lt;&gt;"",U326&lt;&gt;""),"Not applicable","Pending evidence"),IF(J326&lt;&gt;"Required","Pending evidence",IF(K326="Deviation","Deviation",IF(AND(K326="Compliant",COUNTBLANK(L326:R326)=0,U326&lt;&gt;"",V326&lt;&gt;""),"Compliant","Pending evidence")))))</f>
        <v/>
      </c>
    </row>
    <row r="327" ht="72" customHeight="1">
      <c r="A327" s="2" t="inlineStr">
        <is>
          <t>ME-16</t>
        </is>
      </c>
      <c r="B327" s="2" t="inlineStr">
        <is>
          <t>MEP and vertical transport</t>
        </is>
      </c>
      <c r="C327" s="2" t="inlineStr">
        <is>
          <t>S3</t>
        </is>
      </c>
      <c r="D327" s="2" t="inlineStr">
        <is>
          <t>Lighting and controls</t>
        </is>
      </c>
      <c r="E327" s="2" t="inlineStr">
        <is>
          <t>Meet maintained illuminance, glare, colour and energy criteria</t>
        </is>
      </c>
      <c r="F327" s="2" t="inlineStr">
        <is>
          <t>[lux; glare metric; W/m2; zones]</t>
        </is>
      </c>
      <c r="G327" s="2" t="inlineStr">
        <is>
          <t>R02 AD codes 2013; R03 UAE FLS 2018; R17 DBC 2021; R19 DEWA where Dubai; exact clause/credit: verify in project adoption register</t>
        </is>
      </c>
      <c r="H327" s="2" t="inlineStr">
        <is>
          <t>Photometric study with reflectance/maintenance factors and measurements</t>
        </is>
      </c>
      <c r="I327" s="2" t="inlineStr">
        <is>
          <t>MEP leads / lift specialist</t>
        </is>
      </c>
      <c r="J327" s="5" t="inlineStr">
        <is>
          <t>Pending screening</t>
        </is>
      </c>
      <c r="K327" s="5" t="inlineStr">
        <is>
          <t>Pending evidence</t>
        </is>
      </c>
      <c r="L327" s="5" t="inlineStr"/>
      <c r="M327" s="5" t="inlineStr"/>
      <c r="N327" s="5" t="inlineStr"/>
      <c r="O327" s="5" t="inlineStr"/>
      <c r="P327" s="5" t="inlineStr"/>
      <c r="Q327" s="5" t="inlineStr"/>
      <c r="R327" s="6" t="n"/>
      <c r="S327" s="5" t="inlineStr"/>
      <c r="T327" s="5" t="inlineStr"/>
      <c r="U327" s="5" t="inlineStr"/>
      <c r="V327" s="5" t="inlineStr"/>
      <c r="W327" s="8">
        <f>IF(J327="Pending screening","Pending screening",IF(J327="Not applicable",IF(AND(Q327&lt;&gt;"",R327&lt;&gt;"",S327&lt;&gt;"",U327&lt;&gt;""),"Not applicable","Pending evidence"),IF(J327&lt;&gt;"Required","Pending evidence",IF(K327="Deviation","Deviation",IF(AND(K327="Compliant",COUNTBLANK(L327:R327)=0,U327&lt;&gt;"",V327&lt;&gt;""),"Compliant","Pending evidence")))))</f>
        <v/>
      </c>
    </row>
    <row r="328" ht="72" customHeight="1">
      <c r="A328" s="2" t="inlineStr">
        <is>
          <t>ME-16</t>
        </is>
      </c>
      <c r="B328" s="2" t="inlineStr">
        <is>
          <t>MEP and vertical transport</t>
        </is>
      </c>
      <c r="C328" s="2" t="inlineStr">
        <is>
          <t>S4</t>
        </is>
      </c>
      <c r="D328" s="2" t="inlineStr">
        <is>
          <t>Lighting and controls</t>
        </is>
      </c>
      <c r="E328" s="2" t="inlineStr">
        <is>
          <t>Meet maintained illuminance, glare, colour and energy criteria</t>
        </is>
      </c>
      <c r="F328" s="2" t="inlineStr">
        <is>
          <t>[lux; glare metric; W/m2; zones]</t>
        </is>
      </c>
      <c r="G328" s="2" t="inlineStr">
        <is>
          <t>R02 AD codes 2013; R03 UAE FLS 2018; R17 DBC 2021; R19 DEWA where Dubai; exact clause/credit: verify in project adoption register</t>
        </is>
      </c>
      <c r="H328" s="2" t="inlineStr">
        <is>
          <t>Photometric study with reflectance/maintenance factors and measurements</t>
        </is>
      </c>
      <c r="I328" s="2" t="inlineStr">
        <is>
          <t>MEP leads / lift specialist</t>
        </is>
      </c>
      <c r="J328" s="5" t="inlineStr">
        <is>
          <t>Pending screening</t>
        </is>
      </c>
      <c r="K328" s="5" t="inlineStr">
        <is>
          <t>Pending evidence</t>
        </is>
      </c>
      <c r="L328" s="5" t="inlineStr"/>
      <c r="M328" s="5" t="inlineStr"/>
      <c r="N328" s="5" t="inlineStr"/>
      <c r="O328" s="5" t="inlineStr"/>
      <c r="P328" s="5" t="inlineStr"/>
      <c r="Q328" s="5" t="inlineStr"/>
      <c r="R328" s="6" t="n"/>
      <c r="S328" s="5" t="inlineStr"/>
      <c r="T328" s="5" t="inlineStr"/>
      <c r="U328" s="5" t="inlineStr"/>
      <c r="V328" s="5" t="inlineStr"/>
      <c r="W328" s="8">
        <f>IF(J328="Pending screening","Pending screening",IF(J328="Not applicable",IF(AND(Q328&lt;&gt;"",R328&lt;&gt;"",S328&lt;&gt;"",U328&lt;&gt;""),"Not applicable","Pending evidence"),IF(J328&lt;&gt;"Required","Pending evidence",IF(K328="Deviation","Deviation",IF(AND(K328="Compliant",COUNTBLANK(L328:R328)=0,U328&lt;&gt;"",V328&lt;&gt;""),"Compliant","Pending evidence")))))</f>
        <v/>
      </c>
    </row>
    <row r="329" ht="72" customHeight="1">
      <c r="A329" s="2" t="inlineStr">
        <is>
          <t>ME-16</t>
        </is>
      </c>
      <c r="B329" s="2" t="inlineStr">
        <is>
          <t>MEP and vertical transport</t>
        </is>
      </c>
      <c r="C329" s="2" t="inlineStr">
        <is>
          <t>S5</t>
        </is>
      </c>
      <c r="D329" s="2" t="inlineStr">
        <is>
          <t>Lighting and controls</t>
        </is>
      </c>
      <c r="E329" s="2" t="inlineStr">
        <is>
          <t>Meet maintained illuminance, glare, colour and energy criteria</t>
        </is>
      </c>
      <c r="F329" s="2" t="inlineStr">
        <is>
          <t>[lux; glare metric; W/m2; zones]</t>
        </is>
      </c>
      <c r="G329" s="2" t="inlineStr">
        <is>
          <t>R02 AD codes 2013; R03 UAE FLS 2018; R17 DBC 2021; R19 DEWA where Dubai; exact clause/credit: verify in project adoption register</t>
        </is>
      </c>
      <c r="H329" s="2" t="inlineStr">
        <is>
          <t>Photometric study with reflectance/maintenance factors and measurements</t>
        </is>
      </c>
      <c r="I329" s="2" t="inlineStr">
        <is>
          <t>MEP leads / lift specialist</t>
        </is>
      </c>
      <c r="J329" s="5" t="inlineStr">
        <is>
          <t>Pending screening</t>
        </is>
      </c>
      <c r="K329" s="5" t="inlineStr">
        <is>
          <t>Pending evidence</t>
        </is>
      </c>
      <c r="L329" s="5" t="inlineStr"/>
      <c r="M329" s="5" t="inlineStr"/>
      <c r="N329" s="5" t="inlineStr"/>
      <c r="O329" s="5" t="inlineStr"/>
      <c r="P329" s="5" t="inlineStr"/>
      <c r="Q329" s="5" t="inlineStr"/>
      <c r="R329" s="6" t="n"/>
      <c r="S329" s="5" t="inlineStr"/>
      <c r="T329" s="5" t="inlineStr"/>
      <c r="U329" s="5" t="inlineStr"/>
      <c r="V329" s="5" t="inlineStr"/>
      <c r="W329" s="8">
        <f>IF(J329="Pending screening","Pending screening",IF(J329="Not applicable",IF(AND(Q329&lt;&gt;"",R329&lt;&gt;"",S329&lt;&gt;"",U329&lt;&gt;""),"Not applicable","Pending evidence"),IF(J329&lt;&gt;"Required","Pending evidence",IF(K329="Deviation","Deviation",IF(AND(K329="Compliant",COUNTBLANK(L329:R329)=0,U329&lt;&gt;"",V329&lt;&gt;""),"Compliant","Pending evidence")))))</f>
        <v/>
      </c>
    </row>
    <row r="330" ht="72" customHeight="1">
      <c r="A330" s="2" t="inlineStr">
        <is>
          <t>ME-16</t>
        </is>
      </c>
      <c r="B330" s="2" t="inlineStr">
        <is>
          <t>MEP and vertical transport</t>
        </is>
      </c>
      <c r="C330" s="2" t="inlineStr">
        <is>
          <t>S6</t>
        </is>
      </c>
      <c r="D330" s="2" t="inlineStr">
        <is>
          <t>Lighting and controls</t>
        </is>
      </c>
      <c r="E330" s="2" t="inlineStr">
        <is>
          <t>Meet maintained illuminance, glare, colour and energy criteria</t>
        </is>
      </c>
      <c r="F330" s="2" t="inlineStr">
        <is>
          <t>[lux; glare metric; W/m2; zones]</t>
        </is>
      </c>
      <c r="G330" s="2" t="inlineStr">
        <is>
          <t>R02 AD codes 2013; R03 UAE FLS 2018; R17 DBC 2021; R19 DEWA where Dubai; exact clause/credit: verify in project adoption register</t>
        </is>
      </c>
      <c r="H330" s="2" t="inlineStr">
        <is>
          <t>Photometric study with reflectance/maintenance factors and measurements</t>
        </is>
      </c>
      <c r="I330" s="2" t="inlineStr">
        <is>
          <t>MEP leads / lift specialist</t>
        </is>
      </c>
      <c r="J330" s="5" t="inlineStr">
        <is>
          <t>Pending screening</t>
        </is>
      </c>
      <c r="K330" s="5" t="inlineStr">
        <is>
          <t>Pending evidence</t>
        </is>
      </c>
      <c r="L330" s="5" t="inlineStr"/>
      <c r="M330" s="5" t="inlineStr"/>
      <c r="N330" s="5" t="inlineStr"/>
      <c r="O330" s="5" t="inlineStr"/>
      <c r="P330" s="5" t="inlineStr"/>
      <c r="Q330" s="5" t="inlineStr"/>
      <c r="R330" s="6" t="n"/>
      <c r="S330" s="5" t="inlineStr"/>
      <c r="T330" s="5" t="inlineStr"/>
      <c r="U330" s="5" t="inlineStr"/>
      <c r="V330" s="5" t="inlineStr"/>
      <c r="W330" s="8">
        <f>IF(J330="Pending screening","Pending screening",IF(J330="Not applicable",IF(AND(Q330&lt;&gt;"",R330&lt;&gt;"",S330&lt;&gt;"",U330&lt;&gt;""),"Not applicable","Pending evidence"),IF(J330&lt;&gt;"Required","Pending evidence",IF(K330="Deviation","Deviation",IF(AND(K330="Compliant",COUNTBLANK(L330:R330)=0,U330&lt;&gt;"",V330&lt;&gt;""),"Compliant","Pending evidence")))))</f>
        <v/>
      </c>
    </row>
    <row r="331" ht="72" customHeight="1">
      <c r="A331" s="2" t="inlineStr">
        <is>
          <t>ME-16</t>
        </is>
      </c>
      <c r="B331" s="2" t="inlineStr">
        <is>
          <t>MEP and vertical transport</t>
        </is>
      </c>
      <c r="C331" s="2" t="inlineStr">
        <is>
          <t>S7</t>
        </is>
      </c>
      <c r="D331" s="2" t="inlineStr">
        <is>
          <t>Lighting and controls</t>
        </is>
      </c>
      <c r="E331" s="2" t="inlineStr">
        <is>
          <t>Meet maintained illuminance, glare, colour and energy criteria</t>
        </is>
      </c>
      <c r="F331" s="2" t="inlineStr">
        <is>
          <t>[lux; glare metric; W/m2; zones]</t>
        </is>
      </c>
      <c r="G331" s="2" t="inlineStr">
        <is>
          <t>R02 AD codes 2013; R03 UAE FLS 2018; R17 DBC 2021; R19 DEWA where Dubai; exact clause/credit: verify in project adoption register</t>
        </is>
      </c>
      <c r="H331" s="2" t="inlineStr">
        <is>
          <t>Photometric study with reflectance/maintenance factors and measurements</t>
        </is>
      </c>
      <c r="I331" s="2" t="inlineStr">
        <is>
          <t>MEP leads / lift specialist</t>
        </is>
      </c>
      <c r="J331" s="5" t="inlineStr">
        <is>
          <t>Pending screening</t>
        </is>
      </c>
      <c r="K331" s="5" t="inlineStr">
        <is>
          <t>Pending evidence</t>
        </is>
      </c>
      <c r="L331" s="5" t="inlineStr"/>
      <c r="M331" s="5" t="inlineStr"/>
      <c r="N331" s="5" t="inlineStr"/>
      <c r="O331" s="5" t="inlineStr"/>
      <c r="P331" s="5" t="inlineStr"/>
      <c r="Q331" s="5" t="inlineStr"/>
      <c r="R331" s="6" t="n"/>
      <c r="S331" s="5" t="inlineStr"/>
      <c r="T331" s="5" t="inlineStr"/>
      <c r="U331" s="5" t="inlineStr"/>
      <c r="V331" s="5" t="inlineStr"/>
      <c r="W331" s="8">
        <f>IF(J331="Pending screening","Pending screening",IF(J331="Not applicable",IF(AND(Q331&lt;&gt;"",R331&lt;&gt;"",S331&lt;&gt;"",U331&lt;&gt;""),"Not applicable","Pending evidence"),IF(J331&lt;&gt;"Required","Pending evidence",IF(K331="Deviation","Deviation",IF(AND(K331="Compliant",COUNTBLANK(L331:R331)=0,U331&lt;&gt;"",V331&lt;&gt;""),"Compliant","Pending evidence")))))</f>
        <v/>
      </c>
    </row>
    <row r="332" ht="72" customHeight="1">
      <c r="A332" s="2" t="inlineStr">
        <is>
          <t>ME-17</t>
        </is>
      </c>
      <c r="B332" s="2" t="inlineStr">
        <is>
          <t>MEP and vertical transport</t>
        </is>
      </c>
      <c r="C332" s="2" t="inlineStr">
        <is>
          <t>S2</t>
        </is>
      </c>
      <c r="D332" s="2" t="inlineStr">
        <is>
          <t>ELV, ICT and telecom</t>
        </is>
      </c>
      <c r="E332" s="2" t="inlineStr">
        <is>
          <t>Meet capacity, coverage, rooms, containment and operator requirements</t>
        </is>
      </c>
      <c r="F332" s="2" t="inlineStr">
        <is>
          <t>[ports; bandwidth; room m2; coverage %]</t>
        </is>
      </c>
      <c r="G332" s="2" t="inlineStr">
        <is>
          <t>R02 AD codes 2013; R03 UAE FLS 2018; R17 DBC 2021; R19 DEWA where Dubai; exact clause/credit: verify in project adoption register</t>
        </is>
      </c>
      <c r="H332" s="2" t="inlineStr">
        <is>
          <t>Operator-approved schematics and cabling/coverage tests</t>
        </is>
      </c>
      <c r="I332" s="2" t="inlineStr">
        <is>
          <t>MEP leads / lift specialist</t>
        </is>
      </c>
      <c r="J332" s="5" t="inlineStr">
        <is>
          <t>Pending screening</t>
        </is>
      </c>
      <c r="K332" s="5" t="inlineStr">
        <is>
          <t>Pending evidence</t>
        </is>
      </c>
      <c r="L332" s="5" t="inlineStr"/>
      <c r="M332" s="5" t="inlineStr"/>
      <c r="N332" s="5" t="inlineStr"/>
      <c r="O332" s="5" t="inlineStr"/>
      <c r="P332" s="5" t="inlineStr"/>
      <c r="Q332" s="5" t="inlineStr"/>
      <c r="R332" s="6" t="n"/>
      <c r="S332" s="5" t="inlineStr"/>
      <c r="T332" s="5" t="inlineStr"/>
      <c r="U332" s="5" t="inlineStr"/>
      <c r="V332" s="5" t="inlineStr"/>
      <c r="W332" s="8">
        <f>IF(J332="Pending screening","Pending screening",IF(J332="Not applicable",IF(AND(Q332&lt;&gt;"",R332&lt;&gt;"",S332&lt;&gt;"",U332&lt;&gt;""),"Not applicable","Pending evidence"),IF(J332&lt;&gt;"Required","Pending evidence",IF(K332="Deviation","Deviation",IF(AND(K332="Compliant",COUNTBLANK(L332:R332)=0,U332&lt;&gt;"",V332&lt;&gt;""),"Compliant","Pending evidence")))))</f>
        <v/>
      </c>
    </row>
    <row r="333" ht="72" customHeight="1">
      <c r="A333" s="2" t="inlineStr">
        <is>
          <t>ME-17</t>
        </is>
      </c>
      <c r="B333" s="2" t="inlineStr">
        <is>
          <t>MEP and vertical transport</t>
        </is>
      </c>
      <c r="C333" s="2" t="inlineStr">
        <is>
          <t>S3</t>
        </is>
      </c>
      <c r="D333" s="2" t="inlineStr">
        <is>
          <t>ELV, ICT and telecom</t>
        </is>
      </c>
      <c r="E333" s="2" t="inlineStr">
        <is>
          <t>Meet capacity, coverage, rooms, containment and operator requirements</t>
        </is>
      </c>
      <c r="F333" s="2" t="inlineStr">
        <is>
          <t>[ports; bandwidth; room m2; coverage %]</t>
        </is>
      </c>
      <c r="G333" s="2" t="inlineStr">
        <is>
          <t>R02 AD codes 2013; R03 UAE FLS 2018; R17 DBC 2021; R19 DEWA where Dubai; exact clause/credit: verify in project adoption register</t>
        </is>
      </c>
      <c r="H333" s="2" t="inlineStr">
        <is>
          <t>Operator-approved schematics and cabling/coverage tests</t>
        </is>
      </c>
      <c r="I333" s="2" t="inlineStr">
        <is>
          <t>MEP leads / lift specialist</t>
        </is>
      </c>
      <c r="J333" s="5" t="inlineStr">
        <is>
          <t>Pending screening</t>
        </is>
      </c>
      <c r="K333" s="5" t="inlineStr">
        <is>
          <t>Pending evidence</t>
        </is>
      </c>
      <c r="L333" s="5" t="inlineStr"/>
      <c r="M333" s="5" t="inlineStr"/>
      <c r="N333" s="5" t="inlineStr"/>
      <c r="O333" s="5" t="inlineStr"/>
      <c r="P333" s="5" t="inlineStr"/>
      <c r="Q333" s="5" t="inlineStr"/>
      <c r="R333" s="6" t="n"/>
      <c r="S333" s="5" t="inlineStr"/>
      <c r="T333" s="5" t="inlineStr"/>
      <c r="U333" s="5" t="inlineStr"/>
      <c r="V333" s="5" t="inlineStr"/>
      <c r="W333" s="8">
        <f>IF(J333="Pending screening","Pending screening",IF(J333="Not applicable",IF(AND(Q333&lt;&gt;"",R333&lt;&gt;"",S333&lt;&gt;"",U333&lt;&gt;""),"Not applicable","Pending evidence"),IF(J333&lt;&gt;"Required","Pending evidence",IF(K333="Deviation","Deviation",IF(AND(K333="Compliant",COUNTBLANK(L333:R333)=0,U333&lt;&gt;"",V333&lt;&gt;""),"Compliant","Pending evidence")))))</f>
        <v/>
      </c>
    </row>
    <row r="334" ht="72" customHeight="1">
      <c r="A334" s="2" t="inlineStr">
        <is>
          <t>ME-17</t>
        </is>
      </c>
      <c r="B334" s="2" t="inlineStr">
        <is>
          <t>MEP and vertical transport</t>
        </is>
      </c>
      <c r="C334" s="2" t="inlineStr">
        <is>
          <t>S4</t>
        </is>
      </c>
      <c r="D334" s="2" t="inlineStr">
        <is>
          <t>ELV, ICT and telecom</t>
        </is>
      </c>
      <c r="E334" s="2" t="inlineStr">
        <is>
          <t>Meet capacity, coverage, rooms, containment and operator requirements</t>
        </is>
      </c>
      <c r="F334" s="2" t="inlineStr">
        <is>
          <t>[ports; bandwidth; room m2; coverage %]</t>
        </is>
      </c>
      <c r="G334" s="2" t="inlineStr">
        <is>
          <t>R02 AD codes 2013; R03 UAE FLS 2018; R17 DBC 2021; R19 DEWA where Dubai; exact clause/credit: verify in project adoption register</t>
        </is>
      </c>
      <c r="H334" s="2" t="inlineStr">
        <is>
          <t>Operator-approved schematics and cabling/coverage tests</t>
        </is>
      </c>
      <c r="I334" s="2" t="inlineStr">
        <is>
          <t>MEP leads / lift specialist</t>
        </is>
      </c>
      <c r="J334" s="5" t="inlineStr">
        <is>
          <t>Pending screening</t>
        </is>
      </c>
      <c r="K334" s="5" t="inlineStr">
        <is>
          <t>Pending evidence</t>
        </is>
      </c>
      <c r="L334" s="5" t="inlineStr"/>
      <c r="M334" s="5" t="inlineStr"/>
      <c r="N334" s="5" t="inlineStr"/>
      <c r="O334" s="5" t="inlineStr"/>
      <c r="P334" s="5" t="inlineStr"/>
      <c r="Q334" s="5" t="inlineStr"/>
      <c r="R334" s="6" t="n"/>
      <c r="S334" s="5" t="inlineStr"/>
      <c r="T334" s="5" t="inlineStr"/>
      <c r="U334" s="5" t="inlineStr"/>
      <c r="V334" s="5" t="inlineStr"/>
      <c r="W334" s="8">
        <f>IF(J334="Pending screening","Pending screening",IF(J334="Not applicable",IF(AND(Q334&lt;&gt;"",R334&lt;&gt;"",S334&lt;&gt;"",U334&lt;&gt;""),"Not applicable","Pending evidence"),IF(J334&lt;&gt;"Required","Pending evidence",IF(K334="Deviation","Deviation",IF(AND(K334="Compliant",COUNTBLANK(L334:R334)=0,U334&lt;&gt;"",V334&lt;&gt;""),"Compliant","Pending evidence")))))</f>
        <v/>
      </c>
    </row>
    <row r="335" ht="72" customHeight="1">
      <c r="A335" s="2" t="inlineStr">
        <is>
          <t>ME-17</t>
        </is>
      </c>
      <c r="B335" s="2" t="inlineStr">
        <is>
          <t>MEP and vertical transport</t>
        </is>
      </c>
      <c r="C335" s="2" t="inlineStr">
        <is>
          <t>S5</t>
        </is>
      </c>
      <c r="D335" s="2" t="inlineStr">
        <is>
          <t>ELV, ICT and telecom</t>
        </is>
      </c>
      <c r="E335" s="2" t="inlineStr">
        <is>
          <t>Meet capacity, coverage, rooms, containment and operator requirements</t>
        </is>
      </c>
      <c r="F335" s="2" t="inlineStr">
        <is>
          <t>[ports; bandwidth; room m2; coverage %]</t>
        </is>
      </c>
      <c r="G335" s="2" t="inlineStr">
        <is>
          <t>R02 AD codes 2013; R03 UAE FLS 2018; R17 DBC 2021; R19 DEWA where Dubai; exact clause/credit: verify in project adoption register</t>
        </is>
      </c>
      <c r="H335" s="2" t="inlineStr">
        <is>
          <t>Operator-approved schematics and cabling/coverage tests</t>
        </is>
      </c>
      <c r="I335" s="2" t="inlineStr">
        <is>
          <t>MEP leads / lift specialist</t>
        </is>
      </c>
      <c r="J335" s="5" t="inlineStr">
        <is>
          <t>Pending screening</t>
        </is>
      </c>
      <c r="K335" s="5" t="inlineStr">
        <is>
          <t>Pending evidence</t>
        </is>
      </c>
      <c r="L335" s="5" t="inlineStr"/>
      <c r="M335" s="5" t="inlineStr"/>
      <c r="N335" s="5" t="inlineStr"/>
      <c r="O335" s="5" t="inlineStr"/>
      <c r="P335" s="5" t="inlineStr"/>
      <c r="Q335" s="5" t="inlineStr"/>
      <c r="R335" s="6" t="n"/>
      <c r="S335" s="5" t="inlineStr"/>
      <c r="T335" s="5" t="inlineStr"/>
      <c r="U335" s="5" t="inlineStr"/>
      <c r="V335" s="5" t="inlineStr"/>
      <c r="W335" s="8">
        <f>IF(J335="Pending screening","Pending screening",IF(J335="Not applicable",IF(AND(Q335&lt;&gt;"",R335&lt;&gt;"",S335&lt;&gt;"",U335&lt;&gt;""),"Not applicable","Pending evidence"),IF(J335&lt;&gt;"Required","Pending evidence",IF(K335="Deviation","Deviation",IF(AND(K335="Compliant",COUNTBLANK(L335:R335)=0,U335&lt;&gt;"",V335&lt;&gt;""),"Compliant","Pending evidence")))))</f>
        <v/>
      </c>
    </row>
    <row r="336" ht="72" customHeight="1">
      <c r="A336" s="2" t="inlineStr">
        <is>
          <t>ME-17</t>
        </is>
      </c>
      <c r="B336" s="2" t="inlineStr">
        <is>
          <t>MEP and vertical transport</t>
        </is>
      </c>
      <c r="C336" s="2" t="inlineStr">
        <is>
          <t>S6</t>
        </is>
      </c>
      <c r="D336" s="2" t="inlineStr">
        <is>
          <t>ELV, ICT and telecom</t>
        </is>
      </c>
      <c r="E336" s="2" t="inlineStr">
        <is>
          <t>Meet capacity, coverage, rooms, containment and operator requirements</t>
        </is>
      </c>
      <c r="F336" s="2" t="inlineStr">
        <is>
          <t>[ports; bandwidth; room m2; coverage %]</t>
        </is>
      </c>
      <c r="G336" s="2" t="inlineStr">
        <is>
          <t>R02 AD codes 2013; R03 UAE FLS 2018; R17 DBC 2021; R19 DEWA where Dubai; exact clause/credit: verify in project adoption register</t>
        </is>
      </c>
      <c r="H336" s="2" t="inlineStr">
        <is>
          <t>Operator-approved schematics and cabling/coverage tests</t>
        </is>
      </c>
      <c r="I336" s="2" t="inlineStr">
        <is>
          <t>MEP leads / lift specialist</t>
        </is>
      </c>
      <c r="J336" s="5" t="inlineStr">
        <is>
          <t>Pending screening</t>
        </is>
      </c>
      <c r="K336" s="5" t="inlineStr">
        <is>
          <t>Pending evidence</t>
        </is>
      </c>
      <c r="L336" s="5" t="inlineStr"/>
      <c r="M336" s="5" t="inlineStr"/>
      <c r="N336" s="5" t="inlineStr"/>
      <c r="O336" s="5" t="inlineStr"/>
      <c r="P336" s="5" t="inlineStr"/>
      <c r="Q336" s="5" t="inlineStr"/>
      <c r="R336" s="6" t="n"/>
      <c r="S336" s="5" t="inlineStr"/>
      <c r="T336" s="5" t="inlineStr"/>
      <c r="U336" s="5" t="inlineStr"/>
      <c r="V336" s="5" t="inlineStr"/>
      <c r="W336" s="8">
        <f>IF(J336="Pending screening","Pending screening",IF(J336="Not applicable",IF(AND(Q336&lt;&gt;"",R336&lt;&gt;"",S336&lt;&gt;"",U336&lt;&gt;""),"Not applicable","Pending evidence"),IF(J336&lt;&gt;"Required","Pending evidence",IF(K336="Deviation","Deviation",IF(AND(K336="Compliant",COUNTBLANK(L336:R336)=0,U336&lt;&gt;"",V336&lt;&gt;""),"Compliant","Pending evidence")))))</f>
        <v/>
      </c>
    </row>
    <row r="337" ht="72" customHeight="1">
      <c r="A337" s="2" t="inlineStr">
        <is>
          <t>ME-17</t>
        </is>
      </c>
      <c r="B337" s="2" t="inlineStr">
        <is>
          <t>MEP and vertical transport</t>
        </is>
      </c>
      <c r="C337" s="2" t="inlineStr">
        <is>
          <t>S7</t>
        </is>
      </c>
      <c r="D337" s="2" t="inlineStr">
        <is>
          <t>ELV, ICT and telecom</t>
        </is>
      </c>
      <c r="E337" s="2" t="inlineStr">
        <is>
          <t>Meet capacity, coverage, rooms, containment and operator requirements</t>
        </is>
      </c>
      <c r="F337" s="2" t="inlineStr">
        <is>
          <t>[ports; bandwidth; room m2; coverage %]</t>
        </is>
      </c>
      <c r="G337" s="2" t="inlineStr">
        <is>
          <t>R02 AD codes 2013; R03 UAE FLS 2018; R17 DBC 2021; R19 DEWA where Dubai; exact clause/credit: verify in project adoption register</t>
        </is>
      </c>
      <c r="H337" s="2" t="inlineStr">
        <is>
          <t>Operator-approved schematics and cabling/coverage tests</t>
        </is>
      </c>
      <c r="I337" s="2" t="inlineStr">
        <is>
          <t>MEP leads / lift specialist</t>
        </is>
      </c>
      <c r="J337" s="5" t="inlineStr">
        <is>
          <t>Pending screening</t>
        </is>
      </c>
      <c r="K337" s="5" t="inlineStr">
        <is>
          <t>Pending evidence</t>
        </is>
      </c>
      <c r="L337" s="5" t="inlineStr"/>
      <c r="M337" s="5" t="inlineStr"/>
      <c r="N337" s="5" t="inlineStr"/>
      <c r="O337" s="5" t="inlineStr"/>
      <c r="P337" s="5" t="inlineStr"/>
      <c r="Q337" s="5" t="inlineStr"/>
      <c r="R337" s="6" t="n"/>
      <c r="S337" s="5" t="inlineStr"/>
      <c r="T337" s="5" t="inlineStr"/>
      <c r="U337" s="5" t="inlineStr"/>
      <c r="V337" s="5" t="inlineStr"/>
      <c r="W337" s="8">
        <f>IF(J337="Pending screening","Pending screening",IF(J337="Not applicable",IF(AND(Q337&lt;&gt;"",R337&lt;&gt;"",S337&lt;&gt;"",U337&lt;&gt;""),"Not applicable","Pending evidence"),IF(J337&lt;&gt;"Required","Pending evidence",IF(K337="Deviation","Deviation",IF(AND(K337="Compliant",COUNTBLANK(L337:R337)=0,U337&lt;&gt;"",V337&lt;&gt;""),"Compliant","Pending evidence")))))</f>
        <v/>
      </c>
    </row>
    <row r="338" ht="72" customHeight="1">
      <c r="A338" s="2" t="inlineStr">
        <is>
          <t>ME-18</t>
        </is>
      </c>
      <c r="B338" s="2" t="inlineStr">
        <is>
          <t>MEP and vertical transport</t>
        </is>
      </c>
      <c r="C338" s="2" t="inlineStr">
        <is>
          <t>S2</t>
        </is>
      </c>
      <c r="D338" s="2" t="inlineStr">
        <is>
          <t>BMS and metering</t>
        </is>
      </c>
      <c r="E338" s="2" t="inlineStr">
        <is>
          <t>Meet points, control sequence, alarms, trends and metering requirements</t>
        </is>
      </c>
      <c r="F338" s="2" t="inlineStr">
        <is>
          <t>[points; intervals; meter accuracy]</t>
        </is>
      </c>
      <c r="G338" s="2" t="inlineStr">
        <is>
          <t>R02 AD codes 2013; R03 UAE FLS 2018; R17 DBC 2021; R19 DEWA where Dubai; exact clause/credit: verify in project adoption register</t>
        </is>
      </c>
      <c r="H338" s="2" t="inlineStr">
        <is>
          <t>Points/sequence matrix and witnessed controls/data-export tests</t>
        </is>
      </c>
      <c r="I338" s="2" t="inlineStr">
        <is>
          <t>MEP leads / lift specialist</t>
        </is>
      </c>
      <c r="J338" s="5" t="inlineStr">
        <is>
          <t>Pending screening</t>
        </is>
      </c>
      <c r="K338" s="5" t="inlineStr">
        <is>
          <t>Pending evidence</t>
        </is>
      </c>
      <c r="L338" s="5" t="inlineStr"/>
      <c r="M338" s="5" t="inlineStr"/>
      <c r="N338" s="5" t="inlineStr"/>
      <c r="O338" s="5" t="inlineStr"/>
      <c r="P338" s="5" t="inlineStr"/>
      <c r="Q338" s="5" t="inlineStr"/>
      <c r="R338" s="6" t="n"/>
      <c r="S338" s="5" t="inlineStr"/>
      <c r="T338" s="5" t="inlineStr"/>
      <c r="U338" s="5" t="inlineStr"/>
      <c r="V338" s="5" t="inlineStr"/>
      <c r="W338" s="8">
        <f>IF(J338="Pending screening","Pending screening",IF(J338="Not applicable",IF(AND(Q338&lt;&gt;"",R338&lt;&gt;"",S338&lt;&gt;"",U338&lt;&gt;""),"Not applicable","Pending evidence"),IF(J338&lt;&gt;"Required","Pending evidence",IF(K338="Deviation","Deviation",IF(AND(K338="Compliant",COUNTBLANK(L338:R338)=0,U338&lt;&gt;"",V338&lt;&gt;""),"Compliant","Pending evidence")))))</f>
        <v/>
      </c>
    </row>
    <row r="339" ht="72" customHeight="1">
      <c r="A339" s="2" t="inlineStr">
        <is>
          <t>ME-18</t>
        </is>
      </c>
      <c r="B339" s="2" t="inlineStr">
        <is>
          <t>MEP and vertical transport</t>
        </is>
      </c>
      <c r="C339" s="2" t="inlineStr">
        <is>
          <t>S3</t>
        </is>
      </c>
      <c r="D339" s="2" t="inlineStr">
        <is>
          <t>BMS and metering</t>
        </is>
      </c>
      <c r="E339" s="2" t="inlineStr">
        <is>
          <t>Meet points, control sequence, alarms, trends and metering requirements</t>
        </is>
      </c>
      <c r="F339" s="2" t="inlineStr">
        <is>
          <t>[points; intervals; meter accuracy]</t>
        </is>
      </c>
      <c r="G339" s="2" t="inlineStr">
        <is>
          <t>R02 AD codes 2013; R03 UAE FLS 2018; R17 DBC 2021; R19 DEWA where Dubai; exact clause/credit: verify in project adoption register</t>
        </is>
      </c>
      <c r="H339" s="2" t="inlineStr">
        <is>
          <t>Points/sequence matrix and witnessed controls/data-export tests</t>
        </is>
      </c>
      <c r="I339" s="2" t="inlineStr">
        <is>
          <t>MEP leads / lift specialist</t>
        </is>
      </c>
      <c r="J339" s="5" t="inlineStr">
        <is>
          <t>Pending screening</t>
        </is>
      </c>
      <c r="K339" s="5" t="inlineStr">
        <is>
          <t>Pending evidence</t>
        </is>
      </c>
      <c r="L339" s="5" t="inlineStr"/>
      <c r="M339" s="5" t="inlineStr"/>
      <c r="N339" s="5" t="inlineStr"/>
      <c r="O339" s="5" t="inlineStr"/>
      <c r="P339" s="5" t="inlineStr"/>
      <c r="Q339" s="5" t="inlineStr"/>
      <c r="R339" s="6" t="n"/>
      <c r="S339" s="5" t="inlineStr"/>
      <c r="T339" s="5" t="inlineStr"/>
      <c r="U339" s="5" t="inlineStr"/>
      <c r="V339" s="5" t="inlineStr"/>
      <c r="W339" s="8">
        <f>IF(J339="Pending screening","Pending screening",IF(J339="Not applicable",IF(AND(Q339&lt;&gt;"",R339&lt;&gt;"",S339&lt;&gt;"",U339&lt;&gt;""),"Not applicable","Pending evidence"),IF(J339&lt;&gt;"Required","Pending evidence",IF(K339="Deviation","Deviation",IF(AND(K339="Compliant",COUNTBLANK(L339:R339)=0,U339&lt;&gt;"",V339&lt;&gt;""),"Compliant","Pending evidence")))))</f>
        <v/>
      </c>
    </row>
    <row r="340" ht="72" customHeight="1">
      <c r="A340" s="2" t="inlineStr">
        <is>
          <t>ME-18</t>
        </is>
      </c>
      <c r="B340" s="2" t="inlineStr">
        <is>
          <t>MEP and vertical transport</t>
        </is>
      </c>
      <c r="C340" s="2" t="inlineStr">
        <is>
          <t>S4</t>
        </is>
      </c>
      <c r="D340" s="2" t="inlineStr">
        <is>
          <t>BMS and metering</t>
        </is>
      </c>
      <c r="E340" s="2" t="inlineStr">
        <is>
          <t>Meet points, control sequence, alarms, trends and metering requirements</t>
        </is>
      </c>
      <c r="F340" s="2" t="inlineStr">
        <is>
          <t>[points; intervals; meter accuracy]</t>
        </is>
      </c>
      <c r="G340" s="2" t="inlineStr">
        <is>
          <t>R02 AD codes 2013; R03 UAE FLS 2018; R17 DBC 2021; R19 DEWA where Dubai; exact clause/credit: verify in project adoption register</t>
        </is>
      </c>
      <c r="H340" s="2" t="inlineStr">
        <is>
          <t>Points/sequence matrix and witnessed controls/data-export tests</t>
        </is>
      </c>
      <c r="I340" s="2" t="inlineStr">
        <is>
          <t>MEP leads / lift specialist</t>
        </is>
      </c>
      <c r="J340" s="5" t="inlineStr">
        <is>
          <t>Pending screening</t>
        </is>
      </c>
      <c r="K340" s="5" t="inlineStr">
        <is>
          <t>Pending evidence</t>
        </is>
      </c>
      <c r="L340" s="5" t="inlineStr"/>
      <c r="M340" s="5" t="inlineStr"/>
      <c r="N340" s="5" t="inlineStr"/>
      <c r="O340" s="5" t="inlineStr"/>
      <c r="P340" s="5" t="inlineStr"/>
      <c r="Q340" s="5" t="inlineStr"/>
      <c r="R340" s="6" t="n"/>
      <c r="S340" s="5" t="inlineStr"/>
      <c r="T340" s="5" t="inlineStr"/>
      <c r="U340" s="5" t="inlineStr"/>
      <c r="V340" s="5" t="inlineStr"/>
      <c r="W340" s="8">
        <f>IF(J340="Pending screening","Pending screening",IF(J340="Not applicable",IF(AND(Q340&lt;&gt;"",R340&lt;&gt;"",S340&lt;&gt;"",U340&lt;&gt;""),"Not applicable","Pending evidence"),IF(J340&lt;&gt;"Required","Pending evidence",IF(K340="Deviation","Deviation",IF(AND(K340="Compliant",COUNTBLANK(L340:R340)=0,U340&lt;&gt;"",V340&lt;&gt;""),"Compliant","Pending evidence")))))</f>
        <v/>
      </c>
    </row>
    <row r="341" ht="72" customHeight="1">
      <c r="A341" s="2" t="inlineStr">
        <is>
          <t>ME-18</t>
        </is>
      </c>
      <c r="B341" s="2" t="inlineStr">
        <is>
          <t>MEP and vertical transport</t>
        </is>
      </c>
      <c r="C341" s="2" t="inlineStr">
        <is>
          <t>S5</t>
        </is>
      </c>
      <c r="D341" s="2" t="inlineStr">
        <is>
          <t>BMS and metering</t>
        </is>
      </c>
      <c r="E341" s="2" t="inlineStr">
        <is>
          <t>Meet points, control sequence, alarms, trends and metering requirements</t>
        </is>
      </c>
      <c r="F341" s="2" t="inlineStr">
        <is>
          <t>[points; intervals; meter accuracy]</t>
        </is>
      </c>
      <c r="G341" s="2" t="inlineStr">
        <is>
          <t>R02 AD codes 2013; R03 UAE FLS 2018; R17 DBC 2021; R19 DEWA where Dubai; exact clause/credit: verify in project adoption register</t>
        </is>
      </c>
      <c r="H341" s="2" t="inlineStr">
        <is>
          <t>Points/sequence matrix and witnessed controls/data-export tests</t>
        </is>
      </c>
      <c r="I341" s="2" t="inlineStr">
        <is>
          <t>MEP leads / lift specialist</t>
        </is>
      </c>
      <c r="J341" s="5" t="inlineStr">
        <is>
          <t>Pending screening</t>
        </is>
      </c>
      <c r="K341" s="5" t="inlineStr">
        <is>
          <t>Pending evidence</t>
        </is>
      </c>
      <c r="L341" s="5" t="inlineStr"/>
      <c r="M341" s="5" t="inlineStr"/>
      <c r="N341" s="5" t="inlineStr"/>
      <c r="O341" s="5" t="inlineStr"/>
      <c r="P341" s="5" t="inlineStr"/>
      <c r="Q341" s="5" t="inlineStr"/>
      <c r="R341" s="6" t="n"/>
      <c r="S341" s="5" t="inlineStr"/>
      <c r="T341" s="5" t="inlineStr"/>
      <c r="U341" s="5" t="inlineStr"/>
      <c r="V341" s="5" t="inlineStr"/>
      <c r="W341" s="8">
        <f>IF(J341="Pending screening","Pending screening",IF(J341="Not applicable",IF(AND(Q341&lt;&gt;"",R341&lt;&gt;"",S341&lt;&gt;"",U341&lt;&gt;""),"Not applicable","Pending evidence"),IF(J341&lt;&gt;"Required","Pending evidence",IF(K341="Deviation","Deviation",IF(AND(K341="Compliant",COUNTBLANK(L341:R341)=0,U341&lt;&gt;"",V341&lt;&gt;""),"Compliant","Pending evidence")))))</f>
        <v/>
      </c>
    </row>
    <row r="342" ht="72" customHeight="1">
      <c r="A342" s="2" t="inlineStr">
        <is>
          <t>ME-18</t>
        </is>
      </c>
      <c r="B342" s="2" t="inlineStr">
        <is>
          <t>MEP and vertical transport</t>
        </is>
      </c>
      <c r="C342" s="2" t="inlineStr">
        <is>
          <t>S6</t>
        </is>
      </c>
      <c r="D342" s="2" t="inlineStr">
        <is>
          <t>BMS and metering</t>
        </is>
      </c>
      <c r="E342" s="2" t="inlineStr">
        <is>
          <t>Meet points, control sequence, alarms, trends and metering requirements</t>
        </is>
      </c>
      <c r="F342" s="2" t="inlineStr">
        <is>
          <t>[points; intervals; meter accuracy]</t>
        </is>
      </c>
      <c r="G342" s="2" t="inlineStr">
        <is>
          <t>R02 AD codes 2013; R03 UAE FLS 2018; R17 DBC 2021; R19 DEWA where Dubai; exact clause/credit: verify in project adoption register</t>
        </is>
      </c>
      <c r="H342" s="2" t="inlineStr">
        <is>
          <t>Points/sequence matrix and witnessed controls/data-export tests</t>
        </is>
      </c>
      <c r="I342" s="2" t="inlineStr">
        <is>
          <t>MEP leads / lift specialist</t>
        </is>
      </c>
      <c r="J342" s="5" t="inlineStr">
        <is>
          <t>Pending screening</t>
        </is>
      </c>
      <c r="K342" s="5" t="inlineStr">
        <is>
          <t>Pending evidence</t>
        </is>
      </c>
      <c r="L342" s="5" t="inlineStr"/>
      <c r="M342" s="5" t="inlineStr"/>
      <c r="N342" s="5" t="inlineStr"/>
      <c r="O342" s="5" t="inlineStr"/>
      <c r="P342" s="5" t="inlineStr"/>
      <c r="Q342" s="5" t="inlineStr"/>
      <c r="R342" s="6" t="n"/>
      <c r="S342" s="5" t="inlineStr"/>
      <c r="T342" s="5" t="inlineStr"/>
      <c r="U342" s="5" t="inlineStr"/>
      <c r="V342" s="5" t="inlineStr"/>
      <c r="W342" s="8">
        <f>IF(J342="Pending screening","Pending screening",IF(J342="Not applicable",IF(AND(Q342&lt;&gt;"",R342&lt;&gt;"",S342&lt;&gt;"",U342&lt;&gt;""),"Not applicable","Pending evidence"),IF(J342&lt;&gt;"Required","Pending evidence",IF(K342="Deviation","Deviation",IF(AND(K342="Compliant",COUNTBLANK(L342:R342)=0,U342&lt;&gt;"",V342&lt;&gt;""),"Compliant","Pending evidence")))))</f>
        <v/>
      </c>
    </row>
    <row r="343" ht="72" customHeight="1">
      <c r="A343" s="2" t="inlineStr">
        <is>
          <t>ME-18</t>
        </is>
      </c>
      <c r="B343" s="2" t="inlineStr">
        <is>
          <t>MEP and vertical transport</t>
        </is>
      </c>
      <c r="C343" s="2" t="inlineStr">
        <is>
          <t>S7</t>
        </is>
      </c>
      <c r="D343" s="2" t="inlineStr">
        <is>
          <t>BMS and metering</t>
        </is>
      </c>
      <c r="E343" s="2" t="inlineStr">
        <is>
          <t>Meet points, control sequence, alarms, trends and metering requirements</t>
        </is>
      </c>
      <c r="F343" s="2" t="inlineStr">
        <is>
          <t>[points; intervals; meter accuracy]</t>
        </is>
      </c>
      <c r="G343" s="2" t="inlineStr">
        <is>
          <t>R02 AD codes 2013; R03 UAE FLS 2018; R17 DBC 2021; R19 DEWA where Dubai; exact clause/credit: verify in project adoption register</t>
        </is>
      </c>
      <c r="H343" s="2" t="inlineStr">
        <is>
          <t>Points/sequence matrix and witnessed controls/data-export tests</t>
        </is>
      </c>
      <c r="I343" s="2" t="inlineStr">
        <is>
          <t>MEP leads / lift specialist</t>
        </is>
      </c>
      <c r="J343" s="5" t="inlineStr">
        <is>
          <t>Pending screening</t>
        </is>
      </c>
      <c r="K343" s="5" t="inlineStr">
        <is>
          <t>Pending evidence</t>
        </is>
      </c>
      <c r="L343" s="5" t="inlineStr"/>
      <c r="M343" s="5" t="inlineStr"/>
      <c r="N343" s="5" t="inlineStr"/>
      <c r="O343" s="5" t="inlineStr"/>
      <c r="P343" s="5" t="inlineStr"/>
      <c r="Q343" s="5" t="inlineStr"/>
      <c r="R343" s="6" t="n"/>
      <c r="S343" s="5" t="inlineStr"/>
      <c r="T343" s="5" t="inlineStr"/>
      <c r="U343" s="5" t="inlineStr"/>
      <c r="V343" s="5" t="inlineStr"/>
      <c r="W343" s="8">
        <f>IF(J343="Pending screening","Pending screening",IF(J343="Not applicable",IF(AND(Q343&lt;&gt;"",R343&lt;&gt;"",S343&lt;&gt;"",U343&lt;&gt;""),"Not applicable","Pending evidence"),IF(J343&lt;&gt;"Required","Pending evidence",IF(K343="Deviation","Deviation",IF(AND(K343="Compliant",COUNTBLANK(L343:R343)=0,U343&lt;&gt;"",V343&lt;&gt;""),"Compliant","Pending evidence")))))</f>
        <v/>
      </c>
    </row>
    <row r="344" ht="72" customHeight="1">
      <c r="A344" s="2" t="inlineStr">
        <is>
          <t>ME-19</t>
        </is>
      </c>
      <c r="B344" s="2" t="inlineStr">
        <is>
          <t>MEP and vertical transport</t>
        </is>
      </c>
      <c r="C344" s="2" t="inlineStr">
        <is>
          <t>S2</t>
        </is>
      </c>
      <c r="D344" s="2" t="inlineStr">
        <is>
          <t>Lift/escalator engineering</t>
        </is>
      </c>
      <c r="E344" s="2" t="inlineStr">
        <is>
          <t>Coordinate pits/headroom, loads, power, ventilation, rescue and certification</t>
        </is>
      </c>
      <c r="F344" s="2" t="inlineStr">
        <is>
          <t>[mm; kN; kW; kg]</t>
        </is>
      </c>
      <c r="G344" s="2" t="inlineStr">
        <is>
          <t>R02 AD codes 2013; R03 UAE FLS 2018; R17 DBC 2021; R19 DEWA where Dubai; exact clause/credit: verify in project adoption register</t>
        </is>
      </c>
      <c r="H344" s="2" t="inlineStr">
        <is>
          <t>Supplier data across structure/MEP/fire and statutory tests</t>
        </is>
      </c>
      <c r="I344" s="2" t="inlineStr">
        <is>
          <t>MEP leads / lift specialist</t>
        </is>
      </c>
      <c r="J344" s="5" t="inlineStr">
        <is>
          <t>Pending screening</t>
        </is>
      </c>
      <c r="K344" s="5" t="inlineStr">
        <is>
          <t>Pending evidence</t>
        </is>
      </c>
      <c r="L344" s="5" t="inlineStr"/>
      <c r="M344" s="5" t="inlineStr"/>
      <c r="N344" s="5" t="inlineStr"/>
      <c r="O344" s="5" t="inlineStr"/>
      <c r="P344" s="5" t="inlineStr"/>
      <c r="Q344" s="5" t="inlineStr"/>
      <c r="R344" s="6" t="n"/>
      <c r="S344" s="5" t="inlineStr"/>
      <c r="T344" s="5" t="inlineStr"/>
      <c r="U344" s="5" t="inlineStr"/>
      <c r="V344" s="5" t="inlineStr"/>
      <c r="W344" s="8">
        <f>IF(J344="Pending screening","Pending screening",IF(J344="Not applicable",IF(AND(Q344&lt;&gt;"",R344&lt;&gt;"",S344&lt;&gt;"",U344&lt;&gt;""),"Not applicable","Pending evidence"),IF(J344&lt;&gt;"Required","Pending evidence",IF(K344="Deviation","Deviation",IF(AND(K344="Compliant",COUNTBLANK(L344:R344)=0,U344&lt;&gt;"",V344&lt;&gt;""),"Compliant","Pending evidence")))))</f>
        <v/>
      </c>
    </row>
    <row r="345" ht="72" customHeight="1">
      <c r="A345" s="2" t="inlineStr">
        <is>
          <t>ME-19</t>
        </is>
      </c>
      <c r="B345" s="2" t="inlineStr">
        <is>
          <t>MEP and vertical transport</t>
        </is>
      </c>
      <c r="C345" s="2" t="inlineStr">
        <is>
          <t>S3</t>
        </is>
      </c>
      <c r="D345" s="2" t="inlineStr">
        <is>
          <t>Lift/escalator engineering</t>
        </is>
      </c>
      <c r="E345" s="2" t="inlineStr">
        <is>
          <t>Coordinate pits/headroom, loads, power, ventilation, rescue and certification</t>
        </is>
      </c>
      <c r="F345" s="2" t="inlineStr">
        <is>
          <t>[mm; kN; kW; kg]</t>
        </is>
      </c>
      <c r="G345" s="2" t="inlineStr">
        <is>
          <t>R02 AD codes 2013; R03 UAE FLS 2018; R17 DBC 2021; R19 DEWA where Dubai; exact clause/credit: verify in project adoption register</t>
        </is>
      </c>
      <c r="H345" s="2" t="inlineStr">
        <is>
          <t>Supplier data across structure/MEP/fire and statutory tests</t>
        </is>
      </c>
      <c r="I345" s="2" t="inlineStr">
        <is>
          <t>MEP leads / lift specialist</t>
        </is>
      </c>
      <c r="J345" s="5" t="inlineStr">
        <is>
          <t>Pending screening</t>
        </is>
      </c>
      <c r="K345" s="5" t="inlineStr">
        <is>
          <t>Pending evidence</t>
        </is>
      </c>
      <c r="L345" s="5" t="inlineStr"/>
      <c r="M345" s="5" t="inlineStr"/>
      <c r="N345" s="5" t="inlineStr"/>
      <c r="O345" s="5" t="inlineStr"/>
      <c r="P345" s="5" t="inlineStr"/>
      <c r="Q345" s="5" t="inlineStr"/>
      <c r="R345" s="6" t="n"/>
      <c r="S345" s="5" t="inlineStr"/>
      <c r="T345" s="5" t="inlineStr"/>
      <c r="U345" s="5" t="inlineStr"/>
      <c r="V345" s="5" t="inlineStr"/>
      <c r="W345" s="8">
        <f>IF(J345="Pending screening","Pending screening",IF(J345="Not applicable",IF(AND(Q345&lt;&gt;"",R345&lt;&gt;"",S345&lt;&gt;"",U345&lt;&gt;""),"Not applicable","Pending evidence"),IF(J345&lt;&gt;"Required","Pending evidence",IF(K345="Deviation","Deviation",IF(AND(K345="Compliant",COUNTBLANK(L345:R345)=0,U345&lt;&gt;"",V345&lt;&gt;""),"Compliant","Pending evidence")))))</f>
        <v/>
      </c>
    </row>
    <row r="346" ht="72" customHeight="1">
      <c r="A346" s="2" t="inlineStr">
        <is>
          <t>ME-19</t>
        </is>
      </c>
      <c r="B346" s="2" t="inlineStr">
        <is>
          <t>MEP and vertical transport</t>
        </is>
      </c>
      <c r="C346" s="2" t="inlineStr">
        <is>
          <t>S4</t>
        </is>
      </c>
      <c r="D346" s="2" t="inlineStr">
        <is>
          <t>Lift/escalator engineering</t>
        </is>
      </c>
      <c r="E346" s="2" t="inlineStr">
        <is>
          <t>Coordinate pits/headroom, loads, power, ventilation, rescue and certification</t>
        </is>
      </c>
      <c r="F346" s="2" t="inlineStr">
        <is>
          <t>[mm; kN; kW; kg]</t>
        </is>
      </c>
      <c r="G346" s="2" t="inlineStr">
        <is>
          <t>R02 AD codes 2013; R03 UAE FLS 2018; R17 DBC 2021; R19 DEWA where Dubai; exact clause/credit: verify in project adoption register</t>
        </is>
      </c>
      <c r="H346" s="2" t="inlineStr">
        <is>
          <t>Supplier data across structure/MEP/fire and statutory tests</t>
        </is>
      </c>
      <c r="I346" s="2" t="inlineStr">
        <is>
          <t>MEP leads / lift specialist</t>
        </is>
      </c>
      <c r="J346" s="5" t="inlineStr">
        <is>
          <t>Pending screening</t>
        </is>
      </c>
      <c r="K346" s="5" t="inlineStr">
        <is>
          <t>Pending evidence</t>
        </is>
      </c>
      <c r="L346" s="5" t="inlineStr"/>
      <c r="M346" s="5" t="inlineStr"/>
      <c r="N346" s="5" t="inlineStr"/>
      <c r="O346" s="5" t="inlineStr"/>
      <c r="P346" s="5" t="inlineStr"/>
      <c r="Q346" s="5" t="inlineStr"/>
      <c r="R346" s="6" t="n"/>
      <c r="S346" s="5" t="inlineStr"/>
      <c r="T346" s="5" t="inlineStr"/>
      <c r="U346" s="5" t="inlineStr"/>
      <c r="V346" s="5" t="inlineStr"/>
      <c r="W346" s="8">
        <f>IF(J346="Pending screening","Pending screening",IF(J346="Not applicable",IF(AND(Q346&lt;&gt;"",R346&lt;&gt;"",S346&lt;&gt;"",U346&lt;&gt;""),"Not applicable","Pending evidence"),IF(J346&lt;&gt;"Required","Pending evidence",IF(K346="Deviation","Deviation",IF(AND(K346="Compliant",COUNTBLANK(L346:R346)=0,U346&lt;&gt;"",V346&lt;&gt;""),"Compliant","Pending evidence")))))</f>
        <v/>
      </c>
    </row>
    <row r="347" ht="72" customHeight="1">
      <c r="A347" s="2" t="inlineStr">
        <is>
          <t>ME-19</t>
        </is>
      </c>
      <c r="B347" s="2" t="inlineStr">
        <is>
          <t>MEP and vertical transport</t>
        </is>
      </c>
      <c r="C347" s="2" t="inlineStr">
        <is>
          <t>S5</t>
        </is>
      </c>
      <c r="D347" s="2" t="inlineStr">
        <is>
          <t>Lift/escalator engineering</t>
        </is>
      </c>
      <c r="E347" s="2" t="inlineStr">
        <is>
          <t>Coordinate pits/headroom, loads, power, ventilation, rescue and certification</t>
        </is>
      </c>
      <c r="F347" s="2" t="inlineStr">
        <is>
          <t>[mm; kN; kW; kg]</t>
        </is>
      </c>
      <c r="G347" s="2" t="inlineStr">
        <is>
          <t>R02 AD codes 2013; R03 UAE FLS 2018; R17 DBC 2021; R19 DEWA where Dubai; exact clause/credit: verify in project adoption register</t>
        </is>
      </c>
      <c r="H347" s="2" t="inlineStr">
        <is>
          <t>Supplier data across structure/MEP/fire and statutory tests</t>
        </is>
      </c>
      <c r="I347" s="2" t="inlineStr">
        <is>
          <t>MEP leads / lift specialist</t>
        </is>
      </c>
      <c r="J347" s="5" t="inlineStr">
        <is>
          <t>Pending screening</t>
        </is>
      </c>
      <c r="K347" s="5" t="inlineStr">
        <is>
          <t>Pending evidence</t>
        </is>
      </c>
      <c r="L347" s="5" t="inlineStr"/>
      <c r="M347" s="5" t="inlineStr"/>
      <c r="N347" s="5" t="inlineStr"/>
      <c r="O347" s="5" t="inlineStr"/>
      <c r="P347" s="5" t="inlineStr"/>
      <c r="Q347" s="5" t="inlineStr"/>
      <c r="R347" s="6" t="n"/>
      <c r="S347" s="5" t="inlineStr"/>
      <c r="T347" s="5" t="inlineStr"/>
      <c r="U347" s="5" t="inlineStr"/>
      <c r="V347" s="5" t="inlineStr"/>
      <c r="W347" s="8">
        <f>IF(J347="Pending screening","Pending screening",IF(J347="Not applicable",IF(AND(Q347&lt;&gt;"",R347&lt;&gt;"",S347&lt;&gt;"",U347&lt;&gt;""),"Not applicable","Pending evidence"),IF(J347&lt;&gt;"Required","Pending evidence",IF(K347="Deviation","Deviation",IF(AND(K347="Compliant",COUNTBLANK(L347:R347)=0,U347&lt;&gt;"",V347&lt;&gt;""),"Compliant","Pending evidence")))))</f>
        <v/>
      </c>
    </row>
    <row r="348" ht="72" customHeight="1">
      <c r="A348" s="2" t="inlineStr">
        <is>
          <t>ME-19</t>
        </is>
      </c>
      <c r="B348" s="2" t="inlineStr">
        <is>
          <t>MEP and vertical transport</t>
        </is>
      </c>
      <c r="C348" s="2" t="inlineStr">
        <is>
          <t>S6</t>
        </is>
      </c>
      <c r="D348" s="2" t="inlineStr">
        <is>
          <t>Lift/escalator engineering</t>
        </is>
      </c>
      <c r="E348" s="2" t="inlineStr">
        <is>
          <t>Coordinate pits/headroom, loads, power, ventilation, rescue and certification</t>
        </is>
      </c>
      <c r="F348" s="2" t="inlineStr">
        <is>
          <t>[mm; kN; kW; kg]</t>
        </is>
      </c>
      <c r="G348" s="2" t="inlineStr">
        <is>
          <t>R02 AD codes 2013; R03 UAE FLS 2018; R17 DBC 2021; R19 DEWA where Dubai; exact clause/credit: verify in project adoption register</t>
        </is>
      </c>
      <c r="H348" s="2" t="inlineStr">
        <is>
          <t>Supplier data across structure/MEP/fire and statutory tests</t>
        </is>
      </c>
      <c r="I348" s="2" t="inlineStr">
        <is>
          <t>MEP leads / lift specialist</t>
        </is>
      </c>
      <c r="J348" s="5" t="inlineStr">
        <is>
          <t>Pending screening</t>
        </is>
      </c>
      <c r="K348" s="5" t="inlineStr">
        <is>
          <t>Pending evidence</t>
        </is>
      </c>
      <c r="L348" s="5" t="inlineStr"/>
      <c r="M348" s="5" t="inlineStr"/>
      <c r="N348" s="5" t="inlineStr"/>
      <c r="O348" s="5" t="inlineStr"/>
      <c r="P348" s="5" t="inlineStr"/>
      <c r="Q348" s="5" t="inlineStr"/>
      <c r="R348" s="6" t="n"/>
      <c r="S348" s="5" t="inlineStr"/>
      <c r="T348" s="5" t="inlineStr"/>
      <c r="U348" s="5" t="inlineStr"/>
      <c r="V348" s="5" t="inlineStr"/>
      <c r="W348" s="8">
        <f>IF(J348="Pending screening","Pending screening",IF(J348="Not applicable",IF(AND(Q348&lt;&gt;"",R348&lt;&gt;"",S348&lt;&gt;"",U348&lt;&gt;""),"Not applicable","Pending evidence"),IF(J348&lt;&gt;"Required","Pending evidence",IF(K348="Deviation","Deviation",IF(AND(K348="Compliant",COUNTBLANK(L348:R348)=0,U348&lt;&gt;"",V348&lt;&gt;""),"Compliant","Pending evidence")))))</f>
        <v/>
      </c>
    </row>
    <row r="349" ht="72" customHeight="1">
      <c r="A349" s="2" t="inlineStr">
        <is>
          <t>ME-19</t>
        </is>
      </c>
      <c r="B349" s="2" t="inlineStr">
        <is>
          <t>MEP and vertical transport</t>
        </is>
      </c>
      <c r="C349" s="2" t="inlineStr">
        <is>
          <t>S7</t>
        </is>
      </c>
      <c r="D349" s="2" t="inlineStr">
        <is>
          <t>Lift/escalator engineering</t>
        </is>
      </c>
      <c r="E349" s="2" t="inlineStr">
        <is>
          <t>Coordinate pits/headroom, loads, power, ventilation, rescue and certification</t>
        </is>
      </c>
      <c r="F349" s="2" t="inlineStr">
        <is>
          <t>[mm; kN; kW; kg]</t>
        </is>
      </c>
      <c r="G349" s="2" t="inlineStr">
        <is>
          <t>R02 AD codes 2013; R03 UAE FLS 2018; R17 DBC 2021; R19 DEWA where Dubai; exact clause/credit: verify in project adoption register</t>
        </is>
      </c>
      <c r="H349" s="2" t="inlineStr">
        <is>
          <t>Supplier data across structure/MEP/fire and statutory tests</t>
        </is>
      </c>
      <c r="I349" s="2" t="inlineStr">
        <is>
          <t>MEP leads / lift specialist</t>
        </is>
      </c>
      <c r="J349" s="5" t="inlineStr">
        <is>
          <t>Pending screening</t>
        </is>
      </c>
      <c r="K349" s="5" t="inlineStr">
        <is>
          <t>Pending evidence</t>
        </is>
      </c>
      <c r="L349" s="5" t="inlineStr"/>
      <c r="M349" s="5" t="inlineStr"/>
      <c r="N349" s="5" t="inlineStr"/>
      <c r="O349" s="5" t="inlineStr"/>
      <c r="P349" s="5" t="inlineStr"/>
      <c r="Q349" s="5" t="inlineStr"/>
      <c r="R349" s="6" t="n"/>
      <c r="S349" s="5" t="inlineStr"/>
      <c r="T349" s="5" t="inlineStr"/>
      <c r="U349" s="5" t="inlineStr"/>
      <c r="V349" s="5" t="inlineStr"/>
      <c r="W349" s="8">
        <f>IF(J349="Pending screening","Pending screening",IF(J349="Not applicable",IF(AND(Q349&lt;&gt;"",R349&lt;&gt;"",S349&lt;&gt;"",U349&lt;&gt;""),"Not applicable","Pending evidence"),IF(J349&lt;&gt;"Required","Pending evidence",IF(K349="Deviation","Deviation",IF(AND(K349="Compliant",COUNTBLANK(L349:R349)=0,U349&lt;&gt;"",V349&lt;&gt;""),"Compliant","Pending evidence")))))</f>
        <v/>
      </c>
    </row>
    <row r="350" ht="72" customHeight="1">
      <c r="A350" s="2" t="inlineStr">
        <is>
          <t>ME-20</t>
        </is>
      </c>
      <c r="B350" s="2" t="inlineStr">
        <is>
          <t>MEP and vertical transport</t>
        </is>
      </c>
      <c r="C350" s="2" t="inlineStr">
        <is>
          <t>S2</t>
        </is>
      </c>
      <c r="D350" s="2" t="inlineStr">
        <is>
          <t>Gas and specialist systems</t>
        </is>
      </c>
      <c r="E350" s="2" t="inlineStr">
        <is>
          <t>Meet licensed gas/fuel/medical/process scope and adopted rules</t>
        </is>
      </c>
      <c r="F350" s="2" t="inlineStr">
        <is>
          <t>[bar; flow; storage; separation m]</t>
        </is>
      </c>
      <c r="G350" s="2" t="inlineStr">
        <is>
          <t>R02 AD codes 2013; R03 UAE FLS 2018; R17 DBC 2021; R19 DEWA where Dubai; exact clause/credit: verify in project adoption register</t>
        </is>
      </c>
      <c r="H350" s="2" t="inlineStr">
        <is>
          <t>Specialist design, risk assessment and authority inspection</t>
        </is>
      </c>
      <c r="I350" s="2" t="inlineStr">
        <is>
          <t>MEP leads / lift specialist</t>
        </is>
      </c>
      <c r="J350" s="5" t="inlineStr">
        <is>
          <t>Pending screening</t>
        </is>
      </c>
      <c r="K350" s="5" t="inlineStr">
        <is>
          <t>Pending evidence</t>
        </is>
      </c>
      <c r="L350" s="5" t="inlineStr"/>
      <c r="M350" s="5" t="inlineStr"/>
      <c r="N350" s="5" t="inlineStr"/>
      <c r="O350" s="5" t="inlineStr"/>
      <c r="P350" s="5" t="inlineStr"/>
      <c r="Q350" s="5" t="inlineStr"/>
      <c r="R350" s="6" t="n"/>
      <c r="S350" s="5" t="inlineStr"/>
      <c r="T350" s="5" t="inlineStr"/>
      <c r="U350" s="5" t="inlineStr"/>
      <c r="V350" s="5" t="inlineStr"/>
      <c r="W350" s="8">
        <f>IF(J350="Pending screening","Pending screening",IF(J350="Not applicable",IF(AND(Q350&lt;&gt;"",R350&lt;&gt;"",S350&lt;&gt;"",U350&lt;&gt;""),"Not applicable","Pending evidence"),IF(J350&lt;&gt;"Required","Pending evidence",IF(K350="Deviation","Deviation",IF(AND(K350="Compliant",COUNTBLANK(L350:R350)=0,U350&lt;&gt;"",V350&lt;&gt;""),"Compliant","Pending evidence")))))</f>
        <v/>
      </c>
    </row>
    <row r="351" ht="72" customHeight="1">
      <c r="A351" s="2" t="inlineStr">
        <is>
          <t>ME-20</t>
        </is>
      </c>
      <c r="B351" s="2" t="inlineStr">
        <is>
          <t>MEP and vertical transport</t>
        </is>
      </c>
      <c r="C351" s="2" t="inlineStr">
        <is>
          <t>S3</t>
        </is>
      </c>
      <c r="D351" s="2" t="inlineStr">
        <is>
          <t>Gas and specialist systems</t>
        </is>
      </c>
      <c r="E351" s="2" t="inlineStr">
        <is>
          <t>Meet licensed gas/fuel/medical/process scope and adopted rules</t>
        </is>
      </c>
      <c r="F351" s="2" t="inlineStr">
        <is>
          <t>[bar; flow; storage; separation m]</t>
        </is>
      </c>
      <c r="G351" s="2" t="inlineStr">
        <is>
          <t>R02 AD codes 2013; R03 UAE FLS 2018; R17 DBC 2021; R19 DEWA where Dubai; exact clause/credit: verify in project adoption register</t>
        </is>
      </c>
      <c r="H351" s="2" t="inlineStr">
        <is>
          <t>Specialist design, risk assessment and authority inspection</t>
        </is>
      </c>
      <c r="I351" s="2" t="inlineStr">
        <is>
          <t>MEP leads / lift specialist</t>
        </is>
      </c>
      <c r="J351" s="5" t="inlineStr">
        <is>
          <t>Pending screening</t>
        </is>
      </c>
      <c r="K351" s="5" t="inlineStr">
        <is>
          <t>Pending evidence</t>
        </is>
      </c>
      <c r="L351" s="5" t="inlineStr"/>
      <c r="M351" s="5" t="inlineStr"/>
      <c r="N351" s="5" t="inlineStr"/>
      <c r="O351" s="5" t="inlineStr"/>
      <c r="P351" s="5" t="inlineStr"/>
      <c r="Q351" s="5" t="inlineStr"/>
      <c r="R351" s="6" t="n"/>
      <c r="S351" s="5" t="inlineStr"/>
      <c r="T351" s="5" t="inlineStr"/>
      <c r="U351" s="5" t="inlineStr"/>
      <c r="V351" s="5" t="inlineStr"/>
      <c r="W351" s="8">
        <f>IF(J351="Pending screening","Pending screening",IF(J351="Not applicable",IF(AND(Q351&lt;&gt;"",R351&lt;&gt;"",S351&lt;&gt;"",U351&lt;&gt;""),"Not applicable","Pending evidence"),IF(J351&lt;&gt;"Required","Pending evidence",IF(K351="Deviation","Deviation",IF(AND(K351="Compliant",COUNTBLANK(L351:R351)=0,U351&lt;&gt;"",V351&lt;&gt;""),"Compliant","Pending evidence")))))</f>
        <v/>
      </c>
    </row>
    <row r="352" ht="72" customHeight="1">
      <c r="A352" s="2" t="inlineStr">
        <is>
          <t>ME-20</t>
        </is>
      </c>
      <c r="B352" s="2" t="inlineStr">
        <is>
          <t>MEP and vertical transport</t>
        </is>
      </c>
      <c r="C352" s="2" t="inlineStr">
        <is>
          <t>S4</t>
        </is>
      </c>
      <c r="D352" s="2" t="inlineStr">
        <is>
          <t>Gas and specialist systems</t>
        </is>
      </c>
      <c r="E352" s="2" t="inlineStr">
        <is>
          <t>Meet licensed gas/fuel/medical/process scope and adopted rules</t>
        </is>
      </c>
      <c r="F352" s="2" t="inlineStr">
        <is>
          <t>[bar; flow; storage; separation m]</t>
        </is>
      </c>
      <c r="G352" s="2" t="inlineStr">
        <is>
          <t>R02 AD codes 2013; R03 UAE FLS 2018; R17 DBC 2021; R19 DEWA where Dubai; exact clause/credit: verify in project adoption register</t>
        </is>
      </c>
      <c r="H352" s="2" t="inlineStr">
        <is>
          <t>Specialist design, risk assessment and authority inspection</t>
        </is>
      </c>
      <c r="I352" s="2" t="inlineStr">
        <is>
          <t>MEP leads / lift specialist</t>
        </is>
      </c>
      <c r="J352" s="5" t="inlineStr">
        <is>
          <t>Pending screening</t>
        </is>
      </c>
      <c r="K352" s="5" t="inlineStr">
        <is>
          <t>Pending evidence</t>
        </is>
      </c>
      <c r="L352" s="5" t="inlineStr"/>
      <c r="M352" s="5" t="inlineStr"/>
      <c r="N352" s="5" t="inlineStr"/>
      <c r="O352" s="5" t="inlineStr"/>
      <c r="P352" s="5" t="inlineStr"/>
      <c r="Q352" s="5" t="inlineStr"/>
      <c r="R352" s="6" t="n"/>
      <c r="S352" s="5" t="inlineStr"/>
      <c r="T352" s="5" t="inlineStr"/>
      <c r="U352" s="5" t="inlineStr"/>
      <c r="V352" s="5" t="inlineStr"/>
      <c r="W352" s="8">
        <f>IF(J352="Pending screening","Pending screening",IF(J352="Not applicable",IF(AND(Q352&lt;&gt;"",R352&lt;&gt;"",S352&lt;&gt;"",U352&lt;&gt;""),"Not applicable","Pending evidence"),IF(J352&lt;&gt;"Required","Pending evidence",IF(K352="Deviation","Deviation",IF(AND(K352="Compliant",COUNTBLANK(L352:R352)=0,U352&lt;&gt;"",V352&lt;&gt;""),"Compliant","Pending evidence")))))</f>
        <v/>
      </c>
    </row>
    <row r="353" ht="72" customHeight="1">
      <c r="A353" s="2" t="inlineStr">
        <is>
          <t>ME-20</t>
        </is>
      </c>
      <c r="B353" s="2" t="inlineStr">
        <is>
          <t>MEP and vertical transport</t>
        </is>
      </c>
      <c r="C353" s="2" t="inlineStr">
        <is>
          <t>S5</t>
        </is>
      </c>
      <c r="D353" s="2" t="inlineStr">
        <is>
          <t>Gas and specialist systems</t>
        </is>
      </c>
      <c r="E353" s="2" t="inlineStr">
        <is>
          <t>Meet licensed gas/fuel/medical/process scope and adopted rules</t>
        </is>
      </c>
      <c r="F353" s="2" t="inlineStr">
        <is>
          <t>[bar; flow; storage; separation m]</t>
        </is>
      </c>
      <c r="G353" s="2" t="inlineStr">
        <is>
          <t>R02 AD codes 2013; R03 UAE FLS 2018; R17 DBC 2021; R19 DEWA where Dubai; exact clause/credit: verify in project adoption register</t>
        </is>
      </c>
      <c r="H353" s="2" t="inlineStr">
        <is>
          <t>Specialist design, risk assessment and authority inspection</t>
        </is>
      </c>
      <c r="I353" s="2" t="inlineStr">
        <is>
          <t>MEP leads / lift specialist</t>
        </is>
      </c>
      <c r="J353" s="5" t="inlineStr">
        <is>
          <t>Pending screening</t>
        </is>
      </c>
      <c r="K353" s="5" t="inlineStr">
        <is>
          <t>Pending evidence</t>
        </is>
      </c>
      <c r="L353" s="5" t="inlineStr"/>
      <c r="M353" s="5" t="inlineStr"/>
      <c r="N353" s="5" t="inlineStr"/>
      <c r="O353" s="5" t="inlineStr"/>
      <c r="P353" s="5" t="inlineStr"/>
      <c r="Q353" s="5" t="inlineStr"/>
      <c r="R353" s="6" t="n"/>
      <c r="S353" s="5" t="inlineStr"/>
      <c r="T353" s="5" t="inlineStr"/>
      <c r="U353" s="5" t="inlineStr"/>
      <c r="V353" s="5" t="inlineStr"/>
      <c r="W353" s="8">
        <f>IF(J353="Pending screening","Pending screening",IF(J353="Not applicable",IF(AND(Q353&lt;&gt;"",R353&lt;&gt;"",S353&lt;&gt;"",U353&lt;&gt;""),"Not applicable","Pending evidence"),IF(J353&lt;&gt;"Required","Pending evidence",IF(K353="Deviation","Deviation",IF(AND(K353="Compliant",COUNTBLANK(L353:R353)=0,U353&lt;&gt;"",V353&lt;&gt;""),"Compliant","Pending evidence")))))</f>
        <v/>
      </c>
    </row>
    <row r="354" ht="72" customHeight="1">
      <c r="A354" s="2" t="inlineStr">
        <is>
          <t>ME-20</t>
        </is>
      </c>
      <c r="B354" s="2" t="inlineStr">
        <is>
          <t>MEP and vertical transport</t>
        </is>
      </c>
      <c r="C354" s="2" t="inlineStr">
        <is>
          <t>S6</t>
        </is>
      </c>
      <c r="D354" s="2" t="inlineStr">
        <is>
          <t>Gas and specialist systems</t>
        </is>
      </c>
      <c r="E354" s="2" t="inlineStr">
        <is>
          <t>Meet licensed gas/fuel/medical/process scope and adopted rules</t>
        </is>
      </c>
      <c r="F354" s="2" t="inlineStr">
        <is>
          <t>[bar; flow; storage; separation m]</t>
        </is>
      </c>
      <c r="G354" s="2" t="inlineStr">
        <is>
          <t>R02 AD codes 2013; R03 UAE FLS 2018; R17 DBC 2021; R19 DEWA where Dubai; exact clause/credit: verify in project adoption register</t>
        </is>
      </c>
      <c r="H354" s="2" t="inlineStr">
        <is>
          <t>Specialist design, risk assessment and authority inspection</t>
        </is>
      </c>
      <c r="I354" s="2" t="inlineStr">
        <is>
          <t>MEP leads / lift specialist</t>
        </is>
      </c>
      <c r="J354" s="5" t="inlineStr">
        <is>
          <t>Pending screening</t>
        </is>
      </c>
      <c r="K354" s="5" t="inlineStr">
        <is>
          <t>Pending evidence</t>
        </is>
      </c>
      <c r="L354" s="5" t="inlineStr"/>
      <c r="M354" s="5" t="inlineStr"/>
      <c r="N354" s="5" t="inlineStr"/>
      <c r="O354" s="5" t="inlineStr"/>
      <c r="P354" s="5" t="inlineStr"/>
      <c r="Q354" s="5" t="inlineStr"/>
      <c r="R354" s="6" t="n"/>
      <c r="S354" s="5" t="inlineStr"/>
      <c r="T354" s="5" t="inlineStr"/>
      <c r="U354" s="5" t="inlineStr"/>
      <c r="V354" s="5" t="inlineStr"/>
      <c r="W354" s="8">
        <f>IF(J354="Pending screening","Pending screening",IF(J354="Not applicable",IF(AND(Q354&lt;&gt;"",R354&lt;&gt;"",S354&lt;&gt;"",U354&lt;&gt;""),"Not applicable","Pending evidence"),IF(J354&lt;&gt;"Required","Pending evidence",IF(K354="Deviation","Deviation",IF(AND(K354="Compliant",COUNTBLANK(L354:R354)=0,U354&lt;&gt;"",V354&lt;&gt;""),"Compliant","Pending evidence")))))</f>
        <v/>
      </c>
    </row>
    <row r="355" ht="72" customHeight="1">
      <c r="A355" s="2" t="inlineStr">
        <is>
          <t>ME-20</t>
        </is>
      </c>
      <c r="B355" s="2" t="inlineStr">
        <is>
          <t>MEP and vertical transport</t>
        </is>
      </c>
      <c r="C355" s="2" t="inlineStr">
        <is>
          <t>S7</t>
        </is>
      </c>
      <c r="D355" s="2" t="inlineStr">
        <is>
          <t>Gas and specialist systems</t>
        </is>
      </c>
      <c r="E355" s="2" t="inlineStr">
        <is>
          <t>Meet licensed gas/fuel/medical/process scope and adopted rules</t>
        </is>
      </c>
      <c r="F355" s="2" t="inlineStr">
        <is>
          <t>[bar; flow; storage; separation m]</t>
        </is>
      </c>
      <c r="G355" s="2" t="inlineStr">
        <is>
          <t>R02 AD codes 2013; R03 UAE FLS 2018; R17 DBC 2021; R19 DEWA where Dubai; exact clause/credit: verify in project adoption register</t>
        </is>
      </c>
      <c r="H355" s="2" t="inlineStr">
        <is>
          <t>Specialist design, risk assessment and authority inspection</t>
        </is>
      </c>
      <c r="I355" s="2" t="inlineStr">
        <is>
          <t>MEP leads / lift specialist</t>
        </is>
      </c>
      <c r="J355" s="5" t="inlineStr">
        <is>
          <t>Pending screening</t>
        </is>
      </c>
      <c r="K355" s="5" t="inlineStr">
        <is>
          <t>Pending evidence</t>
        </is>
      </c>
      <c r="L355" s="5" t="inlineStr"/>
      <c r="M355" s="5" t="inlineStr"/>
      <c r="N355" s="5" t="inlineStr"/>
      <c r="O355" s="5" t="inlineStr"/>
      <c r="P355" s="5" t="inlineStr"/>
      <c r="Q355" s="5" t="inlineStr"/>
      <c r="R355" s="6" t="n"/>
      <c r="S355" s="5" t="inlineStr"/>
      <c r="T355" s="5" t="inlineStr"/>
      <c r="U355" s="5" t="inlineStr"/>
      <c r="V355" s="5" t="inlineStr"/>
      <c r="W355" s="8">
        <f>IF(J355="Pending screening","Pending screening",IF(J355="Not applicable",IF(AND(Q355&lt;&gt;"",R355&lt;&gt;"",S355&lt;&gt;"",U355&lt;&gt;""),"Not applicable","Pending evidence"),IF(J355&lt;&gt;"Required","Pending evidence",IF(K355="Deviation","Deviation",IF(AND(K355="Compliant",COUNTBLANK(L355:R355)=0,U355&lt;&gt;"",V355&lt;&gt;""),"Compliant","Pending evidence")))))</f>
        <v/>
      </c>
    </row>
    <row r="356" ht="72" customHeight="1">
      <c r="A356" s="2" t="inlineStr">
        <is>
          <t>ME-21</t>
        </is>
      </c>
      <c r="B356" s="2" t="inlineStr">
        <is>
          <t>MEP and vertical transport</t>
        </is>
      </c>
      <c r="C356" s="2" t="inlineStr">
        <is>
          <t>S2</t>
        </is>
      </c>
      <c r="D356" s="2" t="inlineStr">
        <is>
          <t>Maintainability and commissioning</t>
        </is>
      </c>
      <c r="E356" s="2" t="inlineStr">
        <is>
          <t>Provide safe isolation, access, removal and testing</t>
        </is>
      </c>
      <c r="F356" s="2" t="inlineStr">
        <is>
          <t>[clear mm; loads; test count]</t>
        </is>
      </c>
      <c r="G356" s="2" t="inlineStr">
        <is>
          <t>R02 AD codes 2013; R03 UAE FLS 2018; R17 DBC 2021; R19 DEWA where Dubai; exact clause/credit: verify in project adoption register</t>
        </is>
      </c>
      <c r="H356" s="2" t="inlineStr">
        <is>
          <t>Replacement-route demonstration and operator maintenance review</t>
        </is>
      </c>
      <c r="I356" s="2" t="inlineStr">
        <is>
          <t>MEP leads / lift specialist</t>
        </is>
      </c>
      <c r="J356" s="5" t="inlineStr">
        <is>
          <t>Pending screening</t>
        </is>
      </c>
      <c r="K356" s="5" t="inlineStr">
        <is>
          <t>Pending evidence</t>
        </is>
      </c>
      <c r="L356" s="5" t="inlineStr"/>
      <c r="M356" s="5" t="inlineStr"/>
      <c r="N356" s="5" t="inlineStr"/>
      <c r="O356" s="5" t="inlineStr"/>
      <c r="P356" s="5" t="inlineStr"/>
      <c r="Q356" s="5" t="inlineStr"/>
      <c r="R356" s="6" t="n"/>
      <c r="S356" s="5" t="inlineStr"/>
      <c r="T356" s="5" t="inlineStr"/>
      <c r="U356" s="5" t="inlineStr"/>
      <c r="V356" s="5" t="inlineStr"/>
      <c r="W356" s="8">
        <f>IF(J356="Pending screening","Pending screening",IF(J356="Not applicable",IF(AND(Q356&lt;&gt;"",R356&lt;&gt;"",S356&lt;&gt;"",U356&lt;&gt;""),"Not applicable","Pending evidence"),IF(J356&lt;&gt;"Required","Pending evidence",IF(K356="Deviation","Deviation",IF(AND(K356="Compliant",COUNTBLANK(L356:R356)=0,U356&lt;&gt;"",V356&lt;&gt;""),"Compliant","Pending evidence")))))</f>
        <v/>
      </c>
    </row>
    <row r="357" ht="72" customHeight="1">
      <c r="A357" s="2" t="inlineStr">
        <is>
          <t>ME-21</t>
        </is>
      </c>
      <c r="B357" s="2" t="inlineStr">
        <is>
          <t>MEP and vertical transport</t>
        </is>
      </c>
      <c r="C357" s="2" t="inlineStr">
        <is>
          <t>S3</t>
        </is>
      </c>
      <c r="D357" s="2" t="inlineStr">
        <is>
          <t>Maintainability and commissioning</t>
        </is>
      </c>
      <c r="E357" s="2" t="inlineStr">
        <is>
          <t>Provide safe isolation, access, removal and testing</t>
        </is>
      </c>
      <c r="F357" s="2" t="inlineStr">
        <is>
          <t>[clear mm; loads; test count]</t>
        </is>
      </c>
      <c r="G357" s="2" t="inlineStr">
        <is>
          <t>R02 AD codes 2013; R03 UAE FLS 2018; R17 DBC 2021; R19 DEWA where Dubai; exact clause/credit: verify in project adoption register</t>
        </is>
      </c>
      <c r="H357" s="2" t="inlineStr">
        <is>
          <t>Replacement-route demonstration and operator maintenance review</t>
        </is>
      </c>
      <c r="I357" s="2" t="inlineStr">
        <is>
          <t>MEP leads / lift specialist</t>
        </is>
      </c>
      <c r="J357" s="5" t="inlineStr">
        <is>
          <t>Pending screening</t>
        </is>
      </c>
      <c r="K357" s="5" t="inlineStr">
        <is>
          <t>Pending evidence</t>
        </is>
      </c>
      <c r="L357" s="5" t="inlineStr"/>
      <c r="M357" s="5" t="inlineStr"/>
      <c r="N357" s="5" t="inlineStr"/>
      <c r="O357" s="5" t="inlineStr"/>
      <c r="P357" s="5" t="inlineStr"/>
      <c r="Q357" s="5" t="inlineStr"/>
      <c r="R357" s="6" t="n"/>
      <c r="S357" s="5" t="inlineStr"/>
      <c r="T357" s="5" t="inlineStr"/>
      <c r="U357" s="5" t="inlineStr"/>
      <c r="V357" s="5" t="inlineStr"/>
      <c r="W357" s="8">
        <f>IF(J357="Pending screening","Pending screening",IF(J357="Not applicable",IF(AND(Q357&lt;&gt;"",R357&lt;&gt;"",S357&lt;&gt;"",U357&lt;&gt;""),"Not applicable","Pending evidence"),IF(J357&lt;&gt;"Required","Pending evidence",IF(K357="Deviation","Deviation",IF(AND(K357="Compliant",COUNTBLANK(L357:R357)=0,U357&lt;&gt;"",V357&lt;&gt;""),"Compliant","Pending evidence")))))</f>
        <v/>
      </c>
    </row>
    <row r="358" ht="72" customHeight="1">
      <c r="A358" s="2" t="inlineStr">
        <is>
          <t>ME-21</t>
        </is>
      </c>
      <c r="B358" s="2" t="inlineStr">
        <is>
          <t>MEP and vertical transport</t>
        </is>
      </c>
      <c r="C358" s="2" t="inlineStr">
        <is>
          <t>S4</t>
        </is>
      </c>
      <c r="D358" s="2" t="inlineStr">
        <is>
          <t>Maintainability and commissioning</t>
        </is>
      </c>
      <c r="E358" s="2" t="inlineStr">
        <is>
          <t>Provide safe isolation, access, removal and testing</t>
        </is>
      </c>
      <c r="F358" s="2" t="inlineStr">
        <is>
          <t>[clear mm; loads; test count]</t>
        </is>
      </c>
      <c r="G358" s="2" t="inlineStr">
        <is>
          <t>R02 AD codes 2013; R03 UAE FLS 2018; R17 DBC 2021; R19 DEWA where Dubai; exact clause/credit: verify in project adoption register</t>
        </is>
      </c>
      <c r="H358" s="2" t="inlineStr">
        <is>
          <t>Replacement-route demonstration and operator maintenance review</t>
        </is>
      </c>
      <c r="I358" s="2" t="inlineStr">
        <is>
          <t>MEP leads / lift specialist</t>
        </is>
      </c>
      <c r="J358" s="5" t="inlineStr">
        <is>
          <t>Pending screening</t>
        </is>
      </c>
      <c r="K358" s="5" t="inlineStr">
        <is>
          <t>Pending evidence</t>
        </is>
      </c>
      <c r="L358" s="5" t="inlineStr"/>
      <c r="M358" s="5" t="inlineStr"/>
      <c r="N358" s="5" t="inlineStr"/>
      <c r="O358" s="5" t="inlineStr"/>
      <c r="P358" s="5" t="inlineStr"/>
      <c r="Q358" s="5" t="inlineStr"/>
      <c r="R358" s="6" t="n"/>
      <c r="S358" s="5" t="inlineStr"/>
      <c r="T358" s="5" t="inlineStr"/>
      <c r="U358" s="5" t="inlineStr"/>
      <c r="V358" s="5" t="inlineStr"/>
      <c r="W358" s="8">
        <f>IF(J358="Pending screening","Pending screening",IF(J358="Not applicable",IF(AND(Q358&lt;&gt;"",R358&lt;&gt;"",S358&lt;&gt;"",U358&lt;&gt;""),"Not applicable","Pending evidence"),IF(J358&lt;&gt;"Required","Pending evidence",IF(K358="Deviation","Deviation",IF(AND(K358="Compliant",COUNTBLANK(L358:R358)=0,U358&lt;&gt;"",V358&lt;&gt;""),"Compliant","Pending evidence")))))</f>
        <v/>
      </c>
    </row>
    <row r="359" ht="72" customHeight="1">
      <c r="A359" s="2" t="inlineStr">
        <is>
          <t>ME-21</t>
        </is>
      </c>
      <c r="B359" s="2" t="inlineStr">
        <is>
          <t>MEP and vertical transport</t>
        </is>
      </c>
      <c r="C359" s="2" t="inlineStr">
        <is>
          <t>S5</t>
        </is>
      </c>
      <c r="D359" s="2" t="inlineStr">
        <is>
          <t>Maintainability and commissioning</t>
        </is>
      </c>
      <c r="E359" s="2" t="inlineStr">
        <is>
          <t>Provide safe isolation, access, removal and testing</t>
        </is>
      </c>
      <c r="F359" s="2" t="inlineStr">
        <is>
          <t>[clear mm; loads; test count]</t>
        </is>
      </c>
      <c r="G359" s="2" t="inlineStr">
        <is>
          <t>R02 AD codes 2013; R03 UAE FLS 2018; R17 DBC 2021; R19 DEWA where Dubai; exact clause/credit: verify in project adoption register</t>
        </is>
      </c>
      <c r="H359" s="2" t="inlineStr">
        <is>
          <t>Replacement-route demonstration and operator maintenance review</t>
        </is>
      </c>
      <c r="I359" s="2" t="inlineStr">
        <is>
          <t>MEP leads / lift specialist</t>
        </is>
      </c>
      <c r="J359" s="5" t="inlineStr">
        <is>
          <t>Pending screening</t>
        </is>
      </c>
      <c r="K359" s="5" t="inlineStr">
        <is>
          <t>Pending evidence</t>
        </is>
      </c>
      <c r="L359" s="5" t="inlineStr"/>
      <c r="M359" s="5" t="inlineStr"/>
      <c r="N359" s="5" t="inlineStr"/>
      <c r="O359" s="5" t="inlineStr"/>
      <c r="P359" s="5" t="inlineStr"/>
      <c r="Q359" s="5" t="inlineStr"/>
      <c r="R359" s="6" t="n"/>
      <c r="S359" s="5" t="inlineStr"/>
      <c r="T359" s="5" t="inlineStr"/>
      <c r="U359" s="5" t="inlineStr"/>
      <c r="V359" s="5" t="inlineStr"/>
      <c r="W359" s="8">
        <f>IF(J359="Pending screening","Pending screening",IF(J359="Not applicable",IF(AND(Q359&lt;&gt;"",R359&lt;&gt;"",S359&lt;&gt;"",U359&lt;&gt;""),"Not applicable","Pending evidence"),IF(J359&lt;&gt;"Required","Pending evidence",IF(K359="Deviation","Deviation",IF(AND(K359="Compliant",COUNTBLANK(L359:R359)=0,U359&lt;&gt;"",V359&lt;&gt;""),"Compliant","Pending evidence")))))</f>
        <v/>
      </c>
    </row>
    <row r="360" ht="72" customHeight="1">
      <c r="A360" s="2" t="inlineStr">
        <is>
          <t>ME-21</t>
        </is>
      </c>
      <c r="B360" s="2" t="inlineStr">
        <is>
          <t>MEP and vertical transport</t>
        </is>
      </c>
      <c r="C360" s="2" t="inlineStr">
        <is>
          <t>S6</t>
        </is>
      </c>
      <c r="D360" s="2" t="inlineStr">
        <is>
          <t>Maintainability and commissioning</t>
        </is>
      </c>
      <c r="E360" s="2" t="inlineStr">
        <is>
          <t>Provide safe isolation, access, removal and testing</t>
        </is>
      </c>
      <c r="F360" s="2" t="inlineStr">
        <is>
          <t>[clear mm; loads; test count]</t>
        </is>
      </c>
      <c r="G360" s="2" t="inlineStr">
        <is>
          <t>R02 AD codes 2013; R03 UAE FLS 2018; R17 DBC 2021; R19 DEWA where Dubai; exact clause/credit: verify in project adoption register</t>
        </is>
      </c>
      <c r="H360" s="2" t="inlineStr">
        <is>
          <t>Replacement-route demonstration and operator maintenance review</t>
        </is>
      </c>
      <c r="I360" s="2" t="inlineStr">
        <is>
          <t>MEP leads / lift specialist</t>
        </is>
      </c>
      <c r="J360" s="5" t="inlineStr">
        <is>
          <t>Pending screening</t>
        </is>
      </c>
      <c r="K360" s="5" t="inlineStr">
        <is>
          <t>Pending evidence</t>
        </is>
      </c>
      <c r="L360" s="5" t="inlineStr"/>
      <c r="M360" s="5" t="inlineStr"/>
      <c r="N360" s="5" t="inlineStr"/>
      <c r="O360" s="5" t="inlineStr"/>
      <c r="P360" s="5" t="inlineStr"/>
      <c r="Q360" s="5" t="inlineStr"/>
      <c r="R360" s="6" t="n"/>
      <c r="S360" s="5" t="inlineStr"/>
      <c r="T360" s="5" t="inlineStr"/>
      <c r="U360" s="5" t="inlineStr"/>
      <c r="V360" s="5" t="inlineStr"/>
      <c r="W360" s="8">
        <f>IF(J360="Pending screening","Pending screening",IF(J360="Not applicable",IF(AND(Q360&lt;&gt;"",R360&lt;&gt;"",S360&lt;&gt;"",U360&lt;&gt;""),"Not applicable","Pending evidence"),IF(J360&lt;&gt;"Required","Pending evidence",IF(K360="Deviation","Deviation",IF(AND(K360="Compliant",COUNTBLANK(L360:R360)=0,U360&lt;&gt;"",V360&lt;&gt;""),"Compliant","Pending evidence")))))</f>
        <v/>
      </c>
    </row>
    <row r="361" ht="72" customHeight="1">
      <c r="A361" s="2" t="inlineStr">
        <is>
          <t>ME-21</t>
        </is>
      </c>
      <c r="B361" s="2" t="inlineStr">
        <is>
          <t>MEP and vertical transport</t>
        </is>
      </c>
      <c r="C361" s="2" t="inlineStr">
        <is>
          <t>S7</t>
        </is>
      </c>
      <c r="D361" s="2" t="inlineStr">
        <is>
          <t>Maintainability and commissioning</t>
        </is>
      </c>
      <c r="E361" s="2" t="inlineStr">
        <is>
          <t>Provide safe isolation, access, removal and testing</t>
        </is>
      </c>
      <c r="F361" s="2" t="inlineStr">
        <is>
          <t>[clear mm; loads; test count]</t>
        </is>
      </c>
      <c r="G361" s="2" t="inlineStr">
        <is>
          <t>R02 AD codes 2013; R03 UAE FLS 2018; R17 DBC 2021; R19 DEWA where Dubai; exact clause/credit: verify in project adoption register</t>
        </is>
      </c>
      <c r="H361" s="2" t="inlineStr">
        <is>
          <t>Replacement-route demonstration and operator maintenance review</t>
        </is>
      </c>
      <c r="I361" s="2" t="inlineStr">
        <is>
          <t>MEP leads / lift specialist</t>
        </is>
      </c>
      <c r="J361" s="5" t="inlineStr">
        <is>
          <t>Pending screening</t>
        </is>
      </c>
      <c r="K361" s="5" t="inlineStr">
        <is>
          <t>Pending evidence</t>
        </is>
      </c>
      <c r="L361" s="5" t="inlineStr"/>
      <c r="M361" s="5" t="inlineStr"/>
      <c r="N361" s="5" t="inlineStr"/>
      <c r="O361" s="5" t="inlineStr"/>
      <c r="P361" s="5" t="inlineStr"/>
      <c r="Q361" s="5" t="inlineStr"/>
      <c r="R361" s="6" t="n"/>
      <c r="S361" s="5" t="inlineStr"/>
      <c r="T361" s="5" t="inlineStr"/>
      <c r="U361" s="5" t="inlineStr"/>
      <c r="V361" s="5" t="inlineStr"/>
      <c r="W361" s="8">
        <f>IF(J361="Pending screening","Pending screening",IF(J361="Not applicable",IF(AND(Q361&lt;&gt;"",R361&lt;&gt;"",S361&lt;&gt;"",U361&lt;&gt;""),"Not applicable","Pending evidence"),IF(J361&lt;&gt;"Required","Pending evidence",IF(K361="Deviation","Deviation",IF(AND(K361="Compliant",COUNTBLANK(L361:R361)=0,U361&lt;&gt;"",V361&lt;&gt;""),"Compliant","Pending evidence")))))</f>
        <v/>
      </c>
    </row>
    <row r="362" ht="72" customHeight="1">
      <c r="A362" s="2" t="inlineStr">
        <is>
          <t>SU-01</t>
        </is>
      </c>
      <c r="B362" s="2" t="inlineStr">
        <is>
          <t>Sustainability</t>
        </is>
      </c>
      <c r="C362" s="2" t="inlineStr">
        <is>
          <t>S2</t>
        </is>
      </c>
      <c r="D362" s="2" t="inlineStr">
        <is>
          <t>Scheme and rating</t>
        </is>
      </c>
      <c r="E362" s="2" t="inlineStr">
        <is>
          <t>Select jurisdiction, scheme/version/bulletins and contractual rating</t>
        </is>
      </c>
      <c r="F362" s="2" t="inlineStr">
        <is>
          <t>[PBRS/PVRS/PCRS/Safat; rating]</t>
        </is>
      </c>
      <c r="G362" s="2" t="inlineStr">
        <is>
          <t>R05 PBRS v1.0 April 2010; R06 bulletin3 2011; R07 2025; R18 Safat Jan2023; exact clause/credit: verify in project adoption register</t>
        </is>
      </c>
      <c r="H362" s="2" t="inlineStr">
        <is>
          <t>Authority/client applicability decision; never mix scheme credit thresholds</t>
        </is>
      </c>
      <c r="I362" s="2" t="inlineStr">
        <is>
          <t>Sustainability lead / PQP</t>
        </is>
      </c>
      <c r="J362" s="5" t="inlineStr">
        <is>
          <t>Pending screening</t>
        </is>
      </c>
      <c r="K362" s="5" t="inlineStr">
        <is>
          <t>Pending evidence</t>
        </is>
      </c>
      <c r="L362" s="5" t="inlineStr"/>
      <c r="M362" s="5" t="inlineStr"/>
      <c r="N362" s="5" t="inlineStr"/>
      <c r="O362" s="5" t="inlineStr"/>
      <c r="P362" s="5" t="inlineStr"/>
      <c r="Q362" s="5" t="inlineStr"/>
      <c r="R362" s="6" t="n"/>
      <c r="S362" s="5" t="inlineStr"/>
      <c r="T362" s="5" t="inlineStr"/>
      <c r="U362" s="5" t="inlineStr"/>
      <c r="V362" s="5" t="inlineStr"/>
      <c r="W362" s="8">
        <f>IF(J362="Pending screening","Pending screening",IF(J362="Not applicable",IF(AND(Q362&lt;&gt;"",R362&lt;&gt;"",S362&lt;&gt;"",U362&lt;&gt;""),"Not applicable","Pending evidence"),IF(J362&lt;&gt;"Required","Pending evidence",IF(K362="Deviation","Deviation",IF(AND(K362="Compliant",COUNTBLANK(L362:R362)=0,U362&lt;&gt;"",V362&lt;&gt;""),"Compliant","Pending evidence")))))</f>
        <v/>
      </c>
    </row>
    <row r="363" ht="72" customHeight="1">
      <c r="A363" s="2" t="inlineStr">
        <is>
          <t>SU-01</t>
        </is>
      </c>
      <c r="B363" s="2" t="inlineStr">
        <is>
          <t>Sustainability</t>
        </is>
      </c>
      <c r="C363" s="2" t="inlineStr">
        <is>
          <t>S3</t>
        </is>
      </c>
      <c r="D363" s="2" t="inlineStr">
        <is>
          <t>Scheme and rating</t>
        </is>
      </c>
      <c r="E363" s="2" t="inlineStr">
        <is>
          <t>Select jurisdiction, scheme/version/bulletins and contractual rating</t>
        </is>
      </c>
      <c r="F363" s="2" t="inlineStr">
        <is>
          <t>[PBRS/PVRS/PCRS/Safat; rating]</t>
        </is>
      </c>
      <c r="G363" s="2" t="inlineStr">
        <is>
          <t>R05 PBRS v1.0 April 2010; R06 bulletin3 2011; R07 2025; R18 Safat Jan2023; exact clause/credit: verify in project adoption register</t>
        </is>
      </c>
      <c r="H363" s="2" t="inlineStr">
        <is>
          <t>Authority/client applicability decision; never mix scheme credit thresholds</t>
        </is>
      </c>
      <c r="I363" s="2" t="inlineStr">
        <is>
          <t>Sustainability lead / PQP</t>
        </is>
      </c>
      <c r="J363" s="5" t="inlineStr">
        <is>
          <t>Pending screening</t>
        </is>
      </c>
      <c r="K363" s="5" t="inlineStr">
        <is>
          <t>Pending evidence</t>
        </is>
      </c>
      <c r="L363" s="5" t="inlineStr"/>
      <c r="M363" s="5" t="inlineStr"/>
      <c r="N363" s="5" t="inlineStr"/>
      <c r="O363" s="5" t="inlineStr"/>
      <c r="P363" s="5" t="inlineStr"/>
      <c r="Q363" s="5" t="inlineStr"/>
      <c r="R363" s="6" t="n"/>
      <c r="S363" s="5" t="inlineStr"/>
      <c r="T363" s="5" t="inlineStr"/>
      <c r="U363" s="5" t="inlineStr"/>
      <c r="V363" s="5" t="inlineStr"/>
      <c r="W363" s="8">
        <f>IF(J363="Pending screening","Pending screening",IF(J363="Not applicable",IF(AND(Q363&lt;&gt;"",R363&lt;&gt;"",S363&lt;&gt;"",U363&lt;&gt;""),"Not applicable","Pending evidence"),IF(J363&lt;&gt;"Required","Pending evidence",IF(K363="Deviation","Deviation",IF(AND(K363="Compliant",COUNTBLANK(L363:R363)=0,U363&lt;&gt;"",V363&lt;&gt;""),"Compliant","Pending evidence")))))</f>
        <v/>
      </c>
    </row>
    <row r="364" ht="72" customHeight="1">
      <c r="A364" s="2" t="inlineStr">
        <is>
          <t>SU-01</t>
        </is>
      </c>
      <c r="B364" s="2" t="inlineStr">
        <is>
          <t>Sustainability</t>
        </is>
      </c>
      <c r="C364" s="2" t="inlineStr">
        <is>
          <t>S4</t>
        </is>
      </c>
      <c r="D364" s="2" t="inlineStr">
        <is>
          <t>Scheme and rating</t>
        </is>
      </c>
      <c r="E364" s="2" t="inlineStr">
        <is>
          <t>Select jurisdiction, scheme/version/bulletins and contractual rating</t>
        </is>
      </c>
      <c r="F364" s="2" t="inlineStr">
        <is>
          <t>[PBRS/PVRS/PCRS/Safat; rating]</t>
        </is>
      </c>
      <c r="G364" s="2" t="inlineStr">
        <is>
          <t>R05 PBRS v1.0 April 2010; R06 bulletin3 2011; R07 2025; R18 Safat Jan2023; exact clause/credit: verify in project adoption register</t>
        </is>
      </c>
      <c r="H364" s="2" t="inlineStr">
        <is>
          <t>Authority/client applicability decision; never mix scheme credit thresholds</t>
        </is>
      </c>
      <c r="I364" s="2" t="inlineStr">
        <is>
          <t>Sustainability lead / PQP</t>
        </is>
      </c>
      <c r="J364" s="5" t="inlineStr">
        <is>
          <t>Pending screening</t>
        </is>
      </c>
      <c r="K364" s="5" t="inlineStr">
        <is>
          <t>Pending evidence</t>
        </is>
      </c>
      <c r="L364" s="5" t="inlineStr"/>
      <c r="M364" s="5" t="inlineStr"/>
      <c r="N364" s="5" t="inlineStr"/>
      <c r="O364" s="5" t="inlineStr"/>
      <c r="P364" s="5" t="inlineStr"/>
      <c r="Q364" s="5" t="inlineStr"/>
      <c r="R364" s="6" t="n"/>
      <c r="S364" s="5" t="inlineStr"/>
      <c r="T364" s="5" t="inlineStr"/>
      <c r="U364" s="5" t="inlineStr"/>
      <c r="V364" s="5" t="inlineStr"/>
      <c r="W364" s="8">
        <f>IF(J364="Pending screening","Pending screening",IF(J364="Not applicable",IF(AND(Q364&lt;&gt;"",R364&lt;&gt;"",S364&lt;&gt;"",U364&lt;&gt;""),"Not applicable","Pending evidence"),IF(J364&lt;&gt;"Required","Pending evidence",IF(K364="Deviation","Deviation",IF(AND(K364="Compliant",COUNTBLANK(L364:R364)=0,U364&lt;&gt;"",V364&lt;&gt;""),"Compliant","Pending evidence")))))</f>
        <v/>
      </c>
    </row>
    <row r="365" ht="72" customHeight="1">
      <c r="A365" s="2" t="inlineStr">
        <is>
          <t>SU-01</t>
        </is>
      </c>
      <c r="B365" s="2" t="inlineStr">
        <is>
          <t>Sustainability</t>
        </is>
      </c>
      <c r="C365" s="2" t="inlineStr">
        <is>
          <t>S5</t>
        </is>
      </c>
      <c r="D365" s="2" t="inlineStr">
        <is>
          <t>Scheme and rating</t>
        </is>
      </c>
      <c r="E365" s="2" t="inlineStr">
        <is>
          <t>Select jurisdiction, scheme/version/bulletins and contractual rating</t>
        </is>
      </c>
      <c r="F365" s="2" t="inlineStr">
        <is>
          <t>[PBRS/PVRS/PCRS/Safat; rating]</t>
        </is>
      </c>
      <c r="G365" s="2" t="inlineStr">
        <is>
          <t>R05 PBRS v1.0 April 2010; R06 bulletin3 2011; R07 2025; R18 Safat Jan2023; exact clause/credit: verify in project adoption register</t>
        </is>
      </c>
      <c r="H365" s="2" t="inlineStr">
        <is>
          <t>Authority/client applicability decision; never mix scheme credit thresholds</t>
        </is>
      </c>
      <c r="I365" s="2" t="inlineStr">
        <is>
          <t>Sustainability lead / PQP</t>
        </is>
      </c>
      <c r="J365" s="5" t="inlineStr">
        <is>
          <t>Pending screening</t>
        </is>
      </c>
      <c r="K365" s="5" t="inlineStr">
        <is>
          <t>Pending evidence</t>
        </is>
      </c>
      <c r="L365" s="5" t="inlineStr"/>
      <c r="M365" s="5" t="inlineStr"/>
      <c r="N365" s="5" t="inlineStr"/>
      <c r="O365" s="5" t="inlineStr"/>
      <c r="P365" s="5" t="inlineStr"/>
      <c r="Q365" s="5" t="inlineStr"/>
      <c r="R365" s="6" t="n"/>
      <c r="S365" s="5" t="inlineStr"/>
      <c r="T365" s="5" t="inlineStr"/>
      <c r="U365" s="5" t="inlineStr"/>
      <c r="V365" s="5" t="inlineStr"/>
      <c r="W365" s="8">
        <f>IF(J365="Pending screening","Pending screening",IF(J365="Not applicable",IF(AND(Q365&lt;&gt;"",R365&lt;&gt;"",S365&lt;&gt;"",U365&lt;&gt;""),"Not applicable","Pending evidence"),IF(J365&lt;&gt;"Required","Pending evidence",IF(K365="Deviation","Deviation",IF(AND(K365="Compliant",COUNTBLANK(L365:R365)=0,U365&lt;&gt;"",V365&lt;&gt;""),"Compliant","Pending evidence")))))</f>
        <v/>
      </c>
    </row>
    <row r="366" ht="72" customHeight="1">
      <c r="A366" s="2" t="inlineStr">
        <is>
          <t>SU-01</t>
        </is>
      </c>
      <c r="B366" s="2" t="inlineStr">
        <is>
          <t>Sustainability</t>
        </is>
      </c>
      <c r="C366" s="2" t="inlineStr">
        <is>
          <t>S6</t>
        </is>
      </c>
      <c r="D366" s="2" t="inlineStr">
        <is>
          <t>Scheme and rating</t>
        </is>
      </c>
      <c r="E366" s="2" t="inlineStr">
        <is>
          <t>Select jurisdiction, scheme/version/bulletins and contractual rating</t>
        </is>
      </c>
      <c r="F366" s="2" t="inlineStr">
        <is>
          <t>[PBRS/PVRS/PCRS/Safat; rating]</t>
        </is>
      </c>
      <c r="G366" s="2" t="inlineStr">
        <is>
          <t>R05 PBRS v1.0 April 2010; R06 bulletin3 2011; R07 2025; R18 Safat Jan2023; exact clause/credit: verify in project adoption register</t>
        </is>
      </c>
      <c r="H366" s="2" t="inlineStr">
        <is>
          <t>Authority/client applicability decision; never mix scheme credit thresholds</t>
        </is>
      </c>
      <c r="I366" s="2" t="inlineStr">
        <is>
          <t>Sustainability lead / PQP</t>
        </is>
      </c>
      <c r="J366" s="5" t="inlineStr">
        <is>
          <t>Pending screening</t>
        </is>
      </c>
      <c r="K366" s="5" t="inlineStr">
        <is>
          <t>Pending evidence</t>
        </is>
      </c>
      <c r="L366" s="5" t="inlineStr"/>
      <c r="M366" s="5" t="inlineStr"/>
      <c r="N366" s="5" t="inlineStr"/>
      <c r="O366" s="5" t="inlineStr"/>
      <c r="P366" s="5" t="inlineStr"/>
      <c r="Q366" s="5" t="inlineStr"/>
      <c r="R366" s="6" t="n"/>
      <c r="S366" s="5" t="inlineStr"/>
      <c r="T366" s="5" t="inlineStr"/>
      <c r="U366" s="5" t="inlineStr"/>
      <c r="V366" s="5" t="inlineStr"/>
      <c r="W366" s="8">
        <f>IF(J366="Pending screening","Pending screening",IF(J366="Not applicable",IF(AND(Q366&lt;&gt;"",R366&lt;&gt;"",S366&lt;&gt;"",U366&lt;&gt;""),"Not applicable","Pending evidence"),IF(J366&lt;&gt;"Required","Pending evidence",IF(K366="Deviation","Deviation",IF(AND(K366="Compliant",COUNTBLANK(L366:R366)=0,U366&lt;&gt;"",V366&lt;&gt;""),"Compliant","Pending evidence")))))</f>
        <v/>
      </c>
    </row>
    <row r="367" ht="72" customHeight="1">
      <c r="A367" s="2" t="inlineStr">
        <is>
          <t>SU-01</t>
        </is>
      </c>
      <c r="B367" s="2" t="inlineStr">
        <is>
          <t>Sustainability</t>
        </is>
      </c>
      <c r="C367" s="2" t="inlineStr">
        <is>
          <t>S7</t>
        </is>
      </c>
      <c r="D367" s="2" t="inlineStr">
        <is>
          <t>Scheme and rating</t>
        </is>
      </c>
      <c r="E367" s="2" t="inlineStr">
        <is>
          <t>Select jurisdiction, scheme/version/bulletins and contractual rating</t>
        </is>
      </c>
      <c r="F367" s="2" t="inlineStr">
        <is>
          <t>[PBRS/PVRS/PCRS/Safat; rating]</t>
        </is>
      </c>
      <c r="G367" s="2" t="inlineStr">
        <is>
          <t>R05 PBRS v1.0 April 2010; R06 bulletin3 2011; R07 2025; R18 Safat Jan2023; exact clause/credit: verify in project adoption register</t>
        </is>
      </c>
      <c r="H367" s="2" t="inlineStr">
        <is>
          <t>Authority/client applicability decision; never mix scheme credit thresholds</t>
        </is>
      </c>
      <c r="I367" s="2" t="inlineStr">
        <is>
          <t>Sustainability lead / PQP</t>
        </is>
      </c>
      <c r="J367" s="5" t="inlineStr">
        <is>
          <t>Pending screening</t>
        </is>
      </c>
      <c r="K367" s="5" t="inlineStr">
        <is>
          <t>Pending evidence</t>
        </is>
      </c>
      <c r="L367" s="5" t="inlineStr"/>
      <c r="M367" s="5" t="inlineStr"/>
      <c r="N367" s="5" t="inlineStr"/>
      <c r="O367" s="5" t="inlineStr"/>
      <c r="P367" s="5" t="inlineStr"/>
      <c r="Q367" s="5" t="inlineStr"/>
      <c r="R367" s="6" t="n"/>
      <c r="S367" s="5" t="inlineStr"/>
      <c r="T367" s="5" t="inlineStr"/>
      <c r="U367" s="5" t="inlineStr"/>
      <c r="V367" s="5" t="inlineStr"/>
      <c r="W367" s="8">
        <f>IF(J367="Pending screening","Pending screening",IF(J367="Not applicable",IF(AND(Q367&lt;&gt;"",R367&lt;&gt;"",S367&lt;&gt;"",U367&lt;&gt;""),"Not applicable","Pending evidence"),IF(J367&lt;&gt;"Required","Pending evidence",IF(K367="Deviation","Deviation",IF(AND(K367="Compliant",COUNTBLANK(L367:R367)=0,U367&lt;&gt;"",V367&lt;&gt;""),"Compliant","Pending evidence")))))</f>
        <v/>
      </c>
    </row>
    <row r="368" ht="72" customHeight="1">
      <c r="A368" s="2" t="inlineStr">
        <is>
          <t>SU-02</t>
        </is>
      </c>
      <c r="B368" s="2" t="inlineStr">
        <is>
          <t>Sustainability</t>
        </is>
      </c>
      <c r="C368" s="2" t="inlineStr">
        <is>
          <t>S2</t>
        </is>
      </c>
      <c r="D368" s="2" t="inlineStr">
        <is>
          <t>Required credits</t>
        </is>
      </c>
      <c r="E368" s="2" t="inlineStr">
        <is>
          <t>Track every applicable mandatory credit and stage evidence</t>
        </is>
      </c>
      <c r="F368" s="2" t="inlineStr">
        <is>
          <t>[credit IDs; complete/applicable]</t>
        </is>
      </c>
      <c r="G368" s="2" t="inlineStr">
        <is>
          <t>R05 PBRS v1.0 April 2010; R06 bulletin3 2011; R07 2025; R18 Safat Jan2023; exact clause/credit: verify in project adoption register</t>
        </is>
      </c>
      <c r="H368" s="2" t="inlineStr">
        <is>
          <t>PQP matrix with owners and actual authority decisions</t>
        </is>
      </c>
      <c r="I368" s="2" t="inlineStr">
        <is>
          <t>Sustainability lead / PQP</t>
        </is>
      </c>
      <c r="J368" s="5" t="inlineStr">
        <is>
          <t>Pending screening</t>
        </is>
      </c>
      <c r="K368" s="5" t="inlineStr">
        <is>
          <t>Pending evidence</t>
        </is>
      </c>
      <c r="L368" s="5" t="inlineStr"/>
      <c r="M368" s="5" t="inlineStr"/>
      <c r="N368" s="5" t="inlineStr"/>
      <c r="O368" s="5" t="inlineStr"/>
      <c r="P368" s="5" t="inlineStr"/>
      <c r="Q368" s="5" t="inlineStr"/>
      <c r="R368" s="6" t="n"/>
      <c r="S368" s="5" t="inlineStr"/>
      <c r="T368" s="5" t="inlineStr"/>
      <c r="U368" s="5" t="inlineStr"/>
      <c r="V368" s="5" t="inlineStr"/>
      <c r="W368" s="8">
        <f>IF(J368="Pending screening","Pending screening",IF(J368="Not applicable",IF(AND(Q368&lt;&gt;"",R368&lt;&gt;"",S368&lt;&gt;"",U368&lt;&gt;""),"Not applicable","Pending evidence"),IF(J368&lt;&gt;"Required","Pending evidence",IF(K368="Deviation","Deviation",IF(AND(K368="Compliant",COUNTBLANK(L368:R368)=0,U368&lt;&gt;"",V368&lt;&gt;""),"Compliant","Pending evidence")))))</f>
        <v/>
      </c>
    </row>
    <row r="369" ht="72" customHeight="1">
      <c r="A369" s="2" t="inlineStr">
        <is>
          <t>SU-02</t>
        </is>
      </c>
      <c r="B369" s="2" t="inlineStr">
        <is>
          <t>Sustainability</t>
        </is>
      </c>
      <c r="C369" s="2" t="inlineStr">
        <is>
          <t>S3</t>
        </is>
      </c>
      <c r="D369" s="2" t="inlineStr">
        <is>
          <t>Required credits</t>
        </is>
      </c>
      <c r="E369" s="2" t="inlineStr">
        <is>
          <t>Track every applicable mandatory credit and stage evidence</t>
        </is>
      </c>
      <c r="F369" s="2" t="inlineStr">
        <is>
          <t>[credit IDs; complete/applicable]</t>
        </is>
      </c>
      <c r="G369" s="2" t="inlineStr">
        <is>
          <t>R05 PBRS v1.0 April 2010; R06 bulletin3 2011; R07 2025; R18 Safat Jan2023; exact clause/credit: verify in project adoption register</t>
        </is>
      </c>
      <c r="H369" s="2" t="inlineStr">
        <is>
          <t>PQP matrix with owners and actual authority decisions</t>
        </is>
      </c>
      <c r="I369" s="2" t="inlineStr">
        <is>
          <t>Sustainability lead / PQP</t>
        </is>
      </c>
      <c r="J369" s="5" t="inlineStr">
        <is>
          <t>Pending screening</t>
        </is>
      </c>
      <c r="K369" s="5" t="inlineStr">
        <is>
          <t>Pending evidence</t>
        </is>
      </c>
      <c r="L369" s="5" t="inlineStr"/>
      <c r="M369" s="5" t="inlineStr"/>
      <c r="N369" s="5" t="inlineStr"/>
      <c r="O369" s="5" t="inlineStr"/>
      <c r="P369" s="5" t="inlineStr"/>
      <c r="Q369" s="5" t="inlineStr"/>
      <c r="R369" s="6" t="n"/>
      <c r="S369" s="5" t="inlineStr"/>
      <c r="T369" s="5" t="inlineStr"/>
      <c r="U369" s="5" t="inlineStr"/>
      <c r="V369" s="5" t="inlineStr"/>
      <c r="W369" s="8">
        <f>IF(J369="Pending screening","Pending screening",IF(J369="Not applicable",IF(AND(Q369&lt;&gt;"",R369&lt;&gt;"",S369&lt;&gt;"",U369&lt;&gt;""),"Not applicable","Pending evidence"),IF(J369&lt;&gt;"Required","Pending evidence",IF(K369="Deviation","Deviation",IF(AND(K369="Compliant",COUNTBLANK(L369:R369)=0,U369&lt;&gt;"",V369&lt;&gt;""),"Compliant","Pending evidence")))))</f>
        <v/>
      </c>
    </row>
    <row r="370" ht="72" customHeight="1">
      <c r="A370" s="2" t="inlineStr">
        <is>
          <t>SU-02</t>
        </is>
      </c>
      <c r="B370" s="2" t="inlineStr">
        <is>
          <t>Sustainability</t>
        </is>
      </c>
      <c r="C370" s="2" t="inlineStr">
        <is>
          <t>S4</t>
        </is>
      </c>
      <c r="D370" s="2" t="inlineStr">
        <is>
          <t>Required credits</t>
        </is>
      </c>
      <c r="E370" s="2" t="inlineStr">
        <is>
          <t>Track every applicable mandatory credit and stage evidence</t>
        </is>
      </c>
      <c r="F370" s="2" t="inlineStr">
        <is>
          <t>[credit IDs; complete/applicable]</t>
        </is>
      </c>
      <c r="G370" s="2" t="inlineStr">
        <is>
          <t>R05 PBRS v1.0 April 2010; R06 bulletin3 2011; R07 2025; R18 Safat Jan2023; exact clause/credit: verify in project adoption register</t>
        </is>
      </c>
      <c r="H370" s="2" t="inlineStr">
        <is>
          <t>PQP matrix with owners and actual authority decisions</t>
        </is>
      </c>
      <c r="I370" s="2" t="inlineStr">
        <is>
          <t>Sustainability lead / PQP</t>
        </is>
      </c>
      <c r="J370" s="5" t="inlineStr">
        <is>
          <t>Pending screening</t>
        </is>
      </c>
      <c r="K370" s="5" t="inlineStr">
        <is>
          <t>Pending evidence</t>
        </is>
      </c>
      <c r="L370" s="5" t="inlineStr"/>
      <c r="M370" s="5" t="inlineStr"/>
      <c r="N370" s="5" t="inlineStr"/>
      <c r="O370" s="5" t="inlineStr"/>
      <c r="P370" s="5" t="inlineStr"/>
      <c r="Q370" s="5" t="inlineStr"/>
      <c r="R370" s="6" t="n"/>
      <c r="S370" s="5" t="inlineStr"/>
      <c r="T370" s="5" t="inlineStr"/>
      <c r="U370" s="5" t="inlineStr"/>
      <c r="V370" s="5" t="inlineStr"/>
      <c r="W370" s="8">
        <f>IF(J370="Pending screening","Pending screening",IF(J370="Not applicable",IF(AND(Q370&lt;&gt;"",R370&lt;&gt;"",S370&lt;&gt;"",U370&lt;&gt;""),"Not applicable","Pending evidence"),IF(J370&lt;&gt;"Required","Pending evidence",IF(K370="Deviation","Deviation",IF(AND(K370="Compliant",COUNTBLANK(L370:R370)=0,U370&lt;&gt;"",V370&lt;&gt;""),"Compliant","Pending evidence")))))</f>
        <v/>
      </c>
    </row>
    <row r="371" ht="72" customHeight="1">
      <c r="A371" s="2" t="inlineStr">
        <is>
          <t>SU-02</t>
        </is>
      </c>
      <c r="B371" s="2" t="inlineStr">
        <is>
          <t>Sustainability</t>
        </is>
      </c>
      <c r="C371" s="2" t="inlineStr">
        <is>
          <t>S5</t>
        </is>
      </c>
      <c r="D371" s="2" t="inlineStr">
        <is>
          <t>Required credits</t>
        </is>
      </c>
      <c r="E371" s="2" t="inlineStr">
        <is>
          <t>Track every applicable mandatory credit and stage evidence</t>
        </is>
      </c>
      <c r="F371" s="2" t="inlineStr">
        <is>
          <t>[credit IDs; complete/applicable]</t>
        </is>
      </c>
      <c r="G371" s="2" t="inlineStr">
        <is>
          <t>R05 PBRS v1.0 April 2010; R06 bulletin3 2011; R07 2025; R18 Safat Jan2023; exact clause/credit: verify in project adoption register</t>
        </is>
      </c>
      <c r="H371" s="2" t="inlineStr">
        <is>
          <t>PQP matrix with owners and actual authority decisions</t>
        </is>
      </c>
      <c r="I371" s="2" t="inlineStr">
        <is>
          <t>Sustainability lead / PQP</t>
        </is>
      </c>
      <c r="J371" s="5" t="inlineStr">
        <is>
          <t>Pending screening</t>
        </is>
      </c>
      <c r="K371" s="5" t="inlineStr">
        <is>
          <t>Pending evidence</t>
        </is>
      </c>
      <c r="L371" s="5" t="inlineStr"/>
      <c r="M371" s="5" t="inlineStr"/>
      <c r="N371" s="5" t="inlineStr"/>
      <c r="O371" s="5" t="inlineStr"/>
      <c r="P371" s="5" t="inlineStr"/>
      <c r="Q371" s="5" t="inlineStr"/>
      <c r="R371" s="6" t="n"/>
      <c r="S371" s="5" t="inlineStr"/>
      <c r="T371" s="5" t="inlineStr"/>
      <c r="U371" s="5" t="inlineStr"/>
      <c r="V371" s="5" t="inlineStr"/>
      <c r="W371" s="8">
        <f>IF(J371="Pending screening","Pending screening",IF(J371="Not applicable",IF(AND(Q371&lt;&gt;"",R371&lt;&gt;"",S371&lt;&gt;"",U371&lt;&gt;""),"Not applicable","Pending evidence"),IF(J371&lt;&gt;"Required","Pending evidence",IF(K371="Deviation","Deviation",IF(AND(K371="Compliant",COUNTBLANK(L371:R371)=0,U371&lt;&gt;"",V371&lt;&gt;""),"Compliant","Pending evidence")))))</f>
        <v/>
      </c>
    </row>
    <row r="372" ht="72" customHeight="1">
      <c r="A372" s="2" t="inlineStr">
        <is>
          <t>SU-02</t>
        </is>
      </c>
      <c r="B372" s="2" t="inlineStr">
        <is>
          <t>Sustainability</t>
        </is>
      </c>
      <c r="C372" s="2" t="inlineStr">
        <is>
          <t>S6</t>
        </is>
      </c>
      <c r="D372" s="2" t="inlineStr">
        <is>
          <t>Required credits</t>
        </is>
      </c>
      <c r="E372" s="2" t="inlineStr">
        <is>
          <t>Track every applicable mandatory credit and stage evidence</t>
        </is>
      </c>
      <c r="F372" s="2" t="inlineStr">
        <is>
          <t>[credit IDs; complete/applicable]</t>
        </is>
      </c>
      <c r="G372" s="2" t="inlineStr">
        <is>
          <t>R05 PBRS v1.0 April 2010; R06 bulletin3 2011; R07 2025; R18 Safat Jan2023; exact clause/credit: verify in project adoption register</t>
        </is>
      </c>
      <c r="H372" s="2" t="inlineStr">
        <is>
          <t>PQP matrix with owners and actual authority decisions</t>
        </is>
      </c>
      <c r="I372" s="2" t="inlineStr">
        <is>
          <t>Sustainability lead / PQP</t>
        </is>
      </c>
      <c r="J372" s="5" t="inlineStr">
        <is>
          <t>Pending screening</t>
        </is>
      </c>
      <c r="K372" s="5" t="inlineStr">
        <is>
          <t>Pending evidence</t>
        </is>
      </c>
      <c r="L372" s="5" t="inlineStr"/>
      <c r="M372" s="5" t="inlineStr"/>
      <c r="N372" s="5" t="inlineStr"/>
      <c r="O372" s="5" t="inlineStr"/>
      <c r="P372" s="5" t="inlineStr"/>
      <c r="Q372" s="5" t="inlineStr"/>
      <c r="R372" s="6" t="n"/>
      <c r="S372" s="5" t="inlineStr"/>
      <c r="T372" s="5" t="inlineStr"/>
      <c r="U372" s="5" t="inlineStr"/>
      <c r="V372" s="5" t="inlineStr"/>
      <c r="W372" s="8">
        <f>IF(J372="Pending screening","Pending screening",IF(J372="Not applicable",IF(AND(Q372&lt;&gt;"",R372&lt;&gt;"",S372&lt;&gt;"",U372&lt;&gt;""),"Not applicable","Pending evidence"),IF(J372&lt;&gt;"Required","Pending evidence",IF(K372="Deviation","Deviation",IF(AND(K372="Compliant",COUNTBLANK(L372:R372)=0,U372&lt;&gt;"",V372&lt;&gt;""),"Compliant","Pending evidence")))))</f>
        <v/>
      </c>
    </row>
    <row r="373" ht="72" customHeight="1">
      <c r="A373" s="2" t="inlineStr">
        <is>
          <t>SU-02</t>
        </is>
      </c>
      <c r="B373" s="2" t="inlineStr">
        <is>
          <t>Sustainability</t>
        </is>
      </c>
      <c r="C373" s="2" t="inlineStr">
        <is>
          <t>S7</t>
        </is>
      </c>
      <c r="D373" s="2" t="inlineStr">
        <is>
          <t>Required credits</t>
        </is>
      </c>
      <c r="E373" s="2" t="inlineStr">
        <is>
          <t>Track every applicable mandatory credit and stage evidence</t>
        </is>
      </c>
      <c r="F373" s="2" t="inlineStr">
        <is>
          <t>[credit IDs; complete/applicable]</t>
        </is>
      </c>
      <c r="G373" s="2" t="inlineStr">
        <is>
          <t>R05 PBRS v1.0 April 2010; R06 bulletin3 2011; R07 2025; R18 Safat Jan2023; exact clause/credit: verify in project adoption register</t>
        </is>
      </c>
      <c r="H373" s="2" t="inlineStr">
        <is>
          <t>PQP matrix with owners and actual authority decisions</t>
        </is>
      </c>
      <c r="I373" s="2" t="inlineStr">
        <is>
          <t>Sustainability lead / PQP</t>
        </is>
      </c>
      <c r="J373" s="5" t="inlineStr">
        <is>
          <t>Pending screening</t>
        </is>
      </c>
      <c r="K373" s="5" t="inlineStr">
        <is>
          <t>Pending evidence</t>
        </is>
      </c>
      <c r="L373" s="5" t="inlineStr"/>
      <c r="M373" s="5" t="inlineStr"/>
      <c r="N373" s="5" t="inlineStr"/>
      <c r="O373" s="5" t="inlineStr"/>
      <c r="P373" s="5" t="inlineStr"/>
      <c r="Q373" s="5" t="inlineStr"/>
      <c r="R373" s="6" t="n"/>
      <c r="S373" s="5" t="inlineStr"/>
      <c r="T373" s="5" t="inlineStr"/>
      <c r="U373" s="5" t="inlineStr"/>
      <c r="V373" s="5" t="inlineStr"/>
      <c r="W373" s="8">
        <f>IF(J373="Pending screening","Pending screening",IF(J373="Not applicable",IF(AND(Q373&lt;&gt;"",R373&lt;&gt;"",S373&lt;&gt;"",U373&lt;&gt;""),"Not applicable","Pending evidence"),IF(J373&lt;&gt;"Required","Pending evidence",IF(K373="Deviation","Deviation",IF(AND(K373="Compliant",COUNTBLANK(L373:R373)=0,U373&lt;&gt;"",V373&lt;&gt;""),"Compliant","Pending evidence")))))</f>
        <v/>
      </c>
    </row>
    <row r="374" ht="72" customHeight="1">
      <c r="A374" s="2" t="inlineStr">
        <is>
          <t>SU-03</t>
        </is>
      </c>
      <c r="B374" s="2" t="inlineStr">
        <is>
          <t>Sustainability</t>
        </is>
      </c>
      <c r="C374" s="2" t="inlineStr">
        <is>
          <t>S2</t>
        </is>
      </c>
      <c r="D374" s="2" t="inlineStr">
        <is>
          <t>Energy target</t>
        </is>
      </c>
      <c r="E374" s="2" t="inlineStr">
        <is>
          <t>Meet adopted baseline comparison and absolute operating energy target</t>
        </is>
      </c>
      <c r="F374" s="2" t="inlineStr">
        <is>
          <t>[kWh/m2/year; reduction %]</t>
        </is>
      </c>
      <c r="G374" s="2" t="inlineStr">
        <is>
          <t>R05 PBRS v1.0 April 2010; R06 bulletin3 2011; R07 2025; R18 Safat Jan2023; exact clause/credit: verify in project adoption register</t>
        </is>
      </c>
      <c r="H374" s="2" t="inlineStr">
        <is>
          <t>Checked energy model, weather, schedules and regulated/unregulated boundaries</t>
        </is>
      </c>
      <c r="I374" s="2" t="inlineStr">
        <is>
          <t>Sustainability lead / PQP</t>
        </is>
      </c>
      <c r="J374" s="5" t="inlineStr">
        <is>
          <t>Pending screening</t>
        </is>
      </c>
      <c r="K374" s="5" t="inlineStr">
        <is>
          <t>Pending evidence</t>
        </is>
      </c>
      <c r="L374" s="5" t="inlineStr"/>
      <c r="M374" s="5" t="inlineStr"/>
      <c r="N374" s="5" t="inlineStr"/>
      <c r="O374" s="5" t="inlineStr"/>
      <c r="P374" s="5" t="inlineStr"/>
      <c r="Q374" s="5" t="inlineStr"/>
      <c r="R374" s="6" t="n"/>
      <c r="S374" s="5" t="inlineStr"/>
      <c r="T374" s="5" t="inlineStr"/>
      <c r="U374" s="5" t="inlineStr"/>
      <c r="V374" s="5" t="inlineStr"/>
      <c r="W374" s="8">
        <f>IF(J374="Pending screening","Pending screening",IF(J374="Not applicable",IF(AND(Q374&lt;&gt;"",R374&lt;&gt;"",S374&lt;&gt;"",U374&lt;&gt;""),"Not applicable","Pending evidence"),IF(J374&lt;&gt;"Required","Pending evidence",IF(K374="Deviation","Deviation",IF(AND(K374="Compliant",COUNTBLANK(L374:R374)=0,U374&lt;&gt;"",V374&lt;&gt;""),"Compliant","Pending evidence")))))</f>
        <v/>
      </c>
    </row>
    <row r="375" ht="72" customHeight="1">
      <c r="A375" s="2" t="inlineStr">
        <is>
          <t>SU-03</t>
        </is>
      </c>
      <c r="B375" s="2" t="inlineStr">
        <is>
          <t>Sustainability</t>
        </is>
      </c>
      <c r="C375" s="2" t="inlineStr">
        <is>
          <t>S3</t>
        </is>
      </c>
      <c r="D375" s="2" t="inlineStr">
        <is>
          <t>Energy target</t>
        </is>
      </c>
      <c r="E375" s="2" t="inlineStr">
        <is>
          <t>Meet adopted baseline comparison and absolute operating energy target</t>
        </is>
      </c>
      <c r="F375" s="2" t="inlineStr">
        <is>
          <t>[kWh/m2/year; reduction %]</t>
        </is>
      </c>
      <c r="G375" s="2" t="inlineStr">
        <is>
          <t>R05 PBRS v1.0 April 2010; R06 bulletin3 2011; R07 2025; R18 Safat Jan2023; exact clause/credit: verify in project adoption register</t>
        </is>
      </c>
      <c r="H375" s="2" t="inlineStr">
        <is>
          <t>Checked energy model, weather, schedules and regulated/unregulated boundaries</t>
        </is>
      </c>
      <c r="I375" s="2" t="inlineStr">
        <is>
          <t>Sustainability lead / PQP</t>
        </is>
      </c>
      <c r="J375" s="5" t="inlineStr">
        <is>
          <t>Pending screening</t>
        </is>
      </c>
      <c r="K375" s="5" t="inlineStr">
        <is>
          <t>Pending evidence</t>
        </is>
      </c>
      <c r="L375" s="5" t="inlineStr"/>
      <c r="M375" s="5" t="inlineStr"/>
      <c r="N375" s="5" t="inlineStr"/>
      <c r="O375" s="5" t="inlineStr"/>
      <c r="P375" s="5" t="inlineStr"/>
      <c r="Q375" s="5" t="inlineStr"/>
      <c r="R375" s="6" t="n"/>
      <c r="S375" s="5" t="inlineStr"/>
      <c r="T375" s="5" t="inlineStr"/>
      <c r="U375" s="5" t="inlineStr"/>
      <c r="V375" s="5" t="inlineStr"/>
      <c r="W375" s="8">
        <f>IF(J375="Pending screening","Pending screening",IF(J375="Not applicable",IF(AND(Q375&lt;&gt;"",R375&lt;&gt;"",S375&lt;&gt;"",U375&lt;&gt;""),"Not applicable","Pending evidence"),IF(J375&lt;&gt;"Required","Pending evidence",IF(K375="Deviation","Deviation",IF(AND(K375="Compliant",COUNTBLANK(L375:R375)=0,U375&lt;&gt;"",V375&lt;&gt;""),"Compliant","Pending evidence")))))</f>
        <v/>
      </c>
    </row>
    <row r="376" ht="72" customHeight="1">
      <c r="A376" s="2" t="inlineStr">
        <is>
          <t>SU-03</t>
        </is>
      </c>
      <c r="B376" s="2" t="inlineStr">
        <is>
          <t>Sustainability</t>
        </is>
      </c>
      <c r="C376" s="2" t="inlineStr">
        <is>
          <t>S4</t>
        </is>
      </c>
      <c r="D376" s="2" t="inlineStr">
        <is>
          <t>Energy target</t>
        </is>
      </c>
      <c r="E376" s="2" t="inlineStr">
        <is>
          <t>Meet adopted baseline comparison and absolute operating energy target</t>
        </is>
      </c>
      <c r="F376" s="2" t="inlineStr">
        <is>
          <t>[kWh/m2/year; reduction %]</t>
        </is>
      </c>
      <c r="G376" s="2" t="inlineStr">
        <is>
          <t>R05 PBRS v1.0 April 2010; R06 bulletin3 2011; R07 2025; R18 Safat Jan2023; exact clause/credit: verify in project adoption register</t>
        </is>
      </c>
      <c r="H376" s="2" t="inlineStr">
        <is>
          <t>Checked energy model, weather, schedules and regulated/unregulated boundaries</t>
        </is>
      </c>
      <c r="I376" s="2" t="inlineStr">
        <is>
          <t>Sustainability lead / PQP</t>
        </is>
      </c>
      <c r="J376" s="5" t="inlineStr">
        <is>
          <t>Pending screening</t>
        </is>
      </c>
      <c r="K376" s="5" t="inlineStr">
        <is>
          <t>Pending evidence</t>
        </is>
      </c>
      <c r="L376" s="5" t="inlineStr"/>
      <c r="M376" s="5" t="inlineStr"/>
      <c r="N376" s="5" t="inlineStr"/>
      <c r="O376" s="5" t="inlineStr"/>
      <c r="P376" s="5" t="inlineStr"/>
      <c r="Q376" s="5" t="inlineStr"/>
      <c r="R376" s="6" t="n"/>
      <c r="S376" s="5" t="inlineStr"/>
      <c r="T376" s="5" t="inlineStr"/>
      <c r="U376" s="5" t="inlineStr"/>
      <c r="V376" s="5" t="inlineStr"/>
      <c r="W376" s="8">
        <f>IF(J376="Pending screening","Pending screening",IF(J376="Not applicable",IF(AND(Q376&lt;&gt;"",R376&lt;&gt;"",S376&lt;&gt;"",U376&lt;&gt;""),"Not applicable","Pending evidence"),IF(J376&lt;&gt;"Required","Pending evidence",IF(K376="Deviation","Deviation",IF(AND(K376="Compliant",COUNTBLANK(L376:R376)=0,U376&lt;&gt;"",V376&lt;&gt;""),"Compliant","Pending evidence")))))</f>
        <v/>
      </c>
    </row>
    <row r="377" ht="72" customHeight="1">
      <c r="A377" s="2" t="inlineStr">
        <is>
          <t>SU-03</t>
        </is>
      </c>
      <c r="B377" s="2" t="inlineStr">
        <is>
          <t>Sustainability</t>
        </is>
      </c>
      <c r="C377" s="2" t="inlineStr">
        <is>
          <t>S5</t>
        </is>
      </c>
      <c r="D377" s="2" t="inlineStr">
        <is>
          <t>Energy target</t>
        </is>
      </c>
      <c r="E377" s="2" t="inlineStr">
        <is>
          <t>Meet adopted baseline comparison and absolute operating energy target</t>
        </is>
      </c>
      <c r="F377" s="2" t="inlineStr">
        <is>
          <t>[kWh/m2/year; reduction %]</t>
        </is>
      </c>
      <c r="G377" s="2" t="inlineStr">
        <is>
          <t>R05 PBRS v1.0 April 2010; R06 bulletin3 2011; R07 2025; R18 Safat Jan2023; exact clause/credit: verify in project adoption register</t>
        </is>
      </c>
      <c r="H377" s="2" t="inlineStr">
        <is>
          <t>Checked energy model, weather, schedules and regulated/unregulated boundaries</t>
        </is>
      </c>
      <c r="I377" s="2" t="inlineStr">
        <is>
          <t>Sustainability lead / PQP</t>
        </is>
      </c>
      <c r="J377" s="5" t="inlineStr">
        <is>
          <t>Pending screening</t>
        </is>
      </c>
      <c r="K377" s="5" t="inlineStr">
        <is>
          <t>Pending evidence</t>
        </is>
      </c>
      <c r="L377" s="5" t="inlineStr"/>
      <c r="M377" s="5" t="inlineStr"/>
      <c r="N377" s="5" t="inlineStr"/>
      <c r="O377" s="5" t="inlineStr"/>
      <c r="P377" s="5" t="inlineStr"/>
      <c r="Q377" s="5" t="inlineStr"/>
      <c r="R377" s="6" t="n"/>
      <c r="S377" s="5" t="inlineStr"/>
      <c r="T377" s="5" t="inlineStr"/>
      <c r="U377" s="5" t="inlineStr"/>
      <c r="V377" s="5" t="inlineStr"/>
      <c r="W377" s="8">
        <f>IF(J377="Pending screening","Pending screening",IF(J377="Not applicable",IF(AND(Q377&lt;&gt;"",R377&lt;&gt;"",S377&lt;&gt;"",U377&lt;&gt;""),"Not applicable","Pending evidence"),IF(J377&lt;&gt;"Required","Pending evidence",IF(K377="Deviation","Deviation",IF(AND(K377="Compliant",COUNTBLANK(L377:R377)=0,U377&lt;&gt;"",V377&lt;&gt;""),"Compliant","Pending evidence")))))</f>
        <v/>
      </c>
    </row>
    <row r="378" ht="72" customHeight="1">
      <c r="A378" s="2" t="inlineStr">
        <is>
          <t>SU-03</t>
        </is>
      </c>
      <c r="B378" s="2" t="inlineStr">
        <is>
          <t>Sustainability</t>
        </is>
      </c>
      <c r="C378" s="2" t="inlineStr">
        <is>
          <t>S6</t>
        </is>
      </c>
      <c r="D378" s="2" t="inlineStr">
        <is>
          <t>Energy target</t>
        </is>
      </c>
      <c r="E378" s="2" t="inlineStr">
        <is>
          <t>Meet adopted baseline comparison and absolute operating energy target</t>
        </is>
      </c>
      <c r="F378" s="2" t="inlineStr">
        <is>
          <t>[kWh/m2/year; reduction %]</t>
        </is>
      </c>
      <c r="G378" s="2" t="inlineStr">
        <is>
          <t>R05 PBRS v1.0 April 2010; R06 bulletin3 2011; R07 2025; R18 Safat Jan2023; exact clause/credit: verify in project adoption register</t>
        </is>
      </c>
      <c r="H378" s="2" t="inlineStr">
        <is>
          <t>Checked energy model, weather, schedules and regulated/unregulated boundaries</t>
        </is>
      </c>
      <c r="I378" s="2" t="inlineStr">
        <is>
          <t>Sustainability lead / PQP</t>
        </is>
      </c>
      <c r="J378" s="5" t="inlineStr">
        <is>
          <t>Pending screening</t>
        </is>
      </c>
      <c r="K378" s="5" t="inlineStr">
        <is>
          <t>Pending evidence</t>
        </is>
      </c>
      <c r="L378" s="5" t="inlineStr"/>
      <c r="M378" s="5" t="inlineStr"/>
      <c r="N378" s="5" t="inlineStr"/>
      <c r="O378" s="5" t="inlineStr"/>
      <c r="P378" s="5" t="inlineStr"/>
      <c r="Q378" s="5" t="inlineStr"/>
      <c r="R378" s="6" t="n"/>
      <c r="S378" s="5" t="inlineStr"/>
      <c r="T378" s="5" t="inlineStr"/>
      <c r="U378" s="5" t="inlineStr"/>
      <c r="V378" s="5" t="inlineStr"/>
      <c r="W378" s="8">
        <f>IF(J378="Pending screening","Pending screening",IF(J378="Not applicable",IF(AND(Q378&lt;&gt;"",R378&lt;&gt;"",S378&lt;&gt;"",U378&lt;&gt;""),"Not applicable","Pending evidence"),IF(J378&lt;&gt;"Required","Pending evidence",IF(K378="Deviation","Deviation",IF(AND(K378="Compliant",COUNTBLANK(L378:R378)=0,U378&lt;&gt;"",V378&lt;&gt;""),"Compliant","Pending evidence")))))</f>
        <v/>
      </c>
    </row>
    <row r="379" ht="72" customHeight="1">
      <c r="A379" s="2" t="inlineStr">
        <is>
          <t>SU-03</t>
        </is>
      </c>
      <c r="B379" s="2" t="inlineStr">
        <is>
          <t>Sustainability</t>
        </is>
      </c>
      <c r="C379" s="2" t="inlineStr">
        <is>
          <t>S7</t>
        </is>
      </c>
      <c r="D379" s="2" t="inlineStr">
        <is>
          <t>Energy target</t>
        </is>
      </c>
      <c r="E379" s="2" t="inlineStr">
        <is>
          <t>Meet adopted baseline comparison and absolute operating energy target</t>
        </is>
      </c>
      <c r="F379" s="2" t="inlineStr">
        <is>
          <t>[kWh/m2/year; reduction %]</t>
        </is>
      </c>
      <c r="G379" s="2" t="inlineStr">
        <is>
          <t>R05 PBRS v1.0 April 2010; R06 bulletin3 2011; R07 2025; R18 Safat Jan2023; exact clause/credit: verify in project adoption register</t>
        </is>
      </c>
      <c r="H379" s="2" t="inlineStr">
        <is>
          <t>Checked energy model, weather, schedules and regulated/unregulated boundaries</t>
        </is>
      </c>
      <c r="I379" s="2" t="inlineStr">
        <is>
          <t>Sustainability lead / PQP</t>
        </is>
      </c>
      <c r="J379" s="5" t="inlineStr">
        <is>
          <t>Pending screening</t>
        </is>
      </c>
      <c r="K379" s="5" t="inlineStr">
        <is>
          <t>Pending evidence</t>
        </is>
      </c>
      <c r="L379" s="5" t="inlineStr"/>
      <c r="M379" s="5" t="inlineStr"/>
      <c r="N379" s="5" t="inlineStr"/>
      <c r="O379" s="5" t="inlineStr"/>
      <c r="P379" s="5" t="inlineStr"/>
      <c r="Q379" s="5" t="inlineStr"/>
      <c r="R379" s="6" t="n"/>
      <c r="S379" s="5" t="inlineStr"/>
      <c r="T379" s="5" t="inlineStr"/>
      <c r="U379" s="5" t="inlineStr"/>
      <c r="V379" s="5" t="inlineStr"/>
      <c r="W379" s="8">
        <f>IF(J379="Pending screening","Pending screening",IF(J379="Not applicable",IF(AND(Q379&lt;&gt;"",R379&lt;&gt;"",S379&lt;&gt;"",U379&lt;&gt;""),"Not applicable","Pending evidence"),IF(J379&lt;&gt;"Required","Pending evidence",IF(K379="Deviation","Deviation",IF(AND(K379="Compliant",COUNTBLANK(L379:R379)=0,U379&lt;&gt;"",V379&lt;&gt;""),"Compliant","Pending evidence")))))</f>
        <v/>
      </c>
    </row>
    <row r="380" ht="72" customHeight="1">
      <c r="A380" s="2" t="inlineStr">
        <is>
          <t>SU-04</t>
        </is>
      </c>
      <c r="B380" s="2" t="inlineStr">
        <is>
          <t>Sustainability</t>
        </is>
      </c>
      <c r="C380" s="2" t="inlineStr">
        <is>
          <t>S2</t>
        </is>
      </c>
      <c r="D380" s="2" t="inlineStr">
        <is>
          <t>Water target</t>
        </is>
      </c>
      <c r="E380" s="2" t="inlineStr">
        <is>
          <t>Meet indoor/outdoor demand and reuse/metering criteria</t>
        </is>
      </c>
      <c r="F380" s="2" t="inlineStr">
        <is>
          <t>[L/person/day; m3/year; reduction %]</t>
        </is>
      </c>
      <c r="G380" s="2" t="inlineStr">
        <is>
          <t>R05 PBRS v1.0 April 2010; R06 bulletin3 2011; R07 2025; R18 Safat Jan2023; exact clause/credit: verify in project adoption register</t>
        </is>
      </c>
      <c r="H380" s="2" t="inlineStr">
        <is>
          <t>Fixtures/irrigation water balance and source quality/availability</t>
        </is>
      </c>
      <c r="I380" s="2" t="inlineStr">
        <is>
          <t>Sustainability lead / PQP</t>
        </is>
      </c>
      <c r="J380" s="5" t="inlineStr">
        <is>
          <t>Pending screening</t>
        </is>
      </c>
      <c r="K380" s="5" t="inlineStr">
        <is>
          <t>Pending evidence</t>
        </is>
      </c>
      <c r="L380" s="5" t="inlineStr"/>
      <c r="M380" s="5" t="inlineStr"/>
      <c r="N380" s="5" t="inlineStr"/>
      <c r="O380" s="5" t="inlineStr"/>
      <c r="P380" s="5" t="inlineStr"/>
      <c r="Q380" s="5" t="inlineStr"/>
      <c r="R380" s="6" t="n"/>
      <c r="S380" s="5" t="inlineStr"/>
      <c r="T380" s="5" t="inlineStr"/>
      <c r="U380" s="5" t="inlineStr"/>
      <c r="V380" s="5" t="inlineStr"/>
      <c r="W380" s="8">
        <f>IF(J380="Pending screening","Pending screening",IF(J380="Not applicable",IF(AND(Q380&lt;&gt;"",R380&lt;&gt;"",S380&lt;&gt;"",U380&lt;&gt;""),"Not applicable","Pending evidence"),IF(J380&lt;&gt;"Required","Pending evidence",IF(K380="Deviation","Deviation",IF(AND(K380="Compliant",COUNTBLANK(L380:R380)=0,U380&lt;&gt;"",V380&lt;&gt;""),"Compliant","Pending evidence")))))</f>
        <v/>
      </c>
    </row>
    <row r="381" ht="72" customHeight="1">
      <c r="A381" s="2" t="inlineStr">
        <is>
          <t>SU-04</t>
        </is>
      </c>
      <c r="B381" s="2" t="inlineStr">
        <is>
          <t>Sustainability</t>
        </is>
      </c>
      <c r="C381" s="2" t="inlineStr">
        <is>
          <t>S3</t>
        </is>
      </c>
      <c r="D381" s="2" t="inlineStr">
        <is>
          <t>Water target</t>
        </is>
      </c>
      <c r="E381" s="2" t="inlineStr">
        <is>
          <t>Meet indoor/outdoor demand and reuse/metering criteria</t>
        </is>
      </c>
      <c r="F381" s="2" t="inlineStr">
        <is>
          <t>[L/person/day; m3/year; reduction %]</t>
        </is>
      </c>
      <c r="G381" s="2" t="inlineStr">
        <is>
          <t>R05 PBRS v1.0 April 2010; R06 bulletin3 2011; R07 2025; R18 Safat Jan2023; exact clause/credit: verify in project adoption register</t>
        </is>
      </c>
      <c r="H381" s="2" t="inlineStr">
        <is>
          <t>Fixtures/irrigation water balance and source quality/availability</t>
        </is>
      </c>
      <c r="I381" s="2" t="inlineStr">
        <is>
          <t>Sustainability lead / PQP</t>
        </is>
      </c>
      <c r="J381" s="5" t="inlineStr">
        <is>
          <t>Pending screening</t>
        </is>
      </c>
      <c r="K381" s="5" t="inlineStr">
        <is>
          <t>Pending evidence</t>
        </is>
      </c>
      <c r="L381" s="5" t="inlineStr"/>
      <c r="M381" s="5" t="inlineStr"/>
      <c r="N381" s="5" t="inlineStr"/>
      <c r="O381" s="5" t="inlineStr"/>
      <c r="P381" s="5" t="inlineStr"/>
      <c r="Q381" s="5" t="inlineStr"/>
      <c r="R381" s="6" t="n"/>
      <c r="S381" s="5" t="inlineStr"/>
      <c r="T381" s="5" t="inlineStr"/>
      <c r="U381" s="5" t="inlineStr"/>
      <c r="V381" s="5" t="inlineStr"/>
      <c r="W381" s="8">
        <f>IF(J381="Pending screening","Pending screening",IF(J381="Not applicable",IF(AND(Q381&lt;&gt;"",R381&lt;&gt;"",S381&lt;&gt;"",U381&lt;&gt;""),"Not applicable","Pending evidence"),IF(J381&lt;&gt;"Required","Pending evidence",IF(K381="Deviation","Deviation",IF(AND(K381="Compliant",COUNTBLANK(L381:R381)=0,U381&lt;&gt;"",V381&lt;&gt;""),"Compliant","Pending evidence")))))</f>
        <v/>
      </c>
    </row>
    <row r="382" ht="72" customHeight="1">
      <c r="A382" s="2" t="inlineStr">
        <is>
          <t>SU-04</t>
        </is>
      </c>
      <c r="B382" s="2" t="inlineStr">
        <is>
          <t>Sustainability</t>
        </is>
      </c>
      <c r="C382" s="2" t="inlineStr">
        <is>
          <t>S4</t>
        </is>
      </c>
      <c r="D382" s="2" t="inlineStr">
        <is>
          <t>Water target</t>
        </is>
      </c>
      <c r="E382" s="2" t="inlineStr">
        <is>
          <t>Meet indoor/outdoor demand and reuse/metering criteria</t>
        </is>
      </c>
      <c r="F382" s="2" t="inlineStr">
        <is>
          <t>[L/person/day; m3/year; reduction %]</t>
        </is>
      </c>
      <c r="G382" s="2" t="inlineStr">
        <is>
          <t>R05 PBRS v1.0 April 2010; R06 bulletin3 2011; R07 2025; R18 Safat Jan2023; exact clause/credit: verify in project adoption register</t>
        </is>
      </c>
      <c r="H382" s="2" t="inlineStr">
        <is>
          <t>Fixtures/irrigation water balance and source quality/availability</t>
        </is>
      </c>
      <c r="I382" s="2" t="inlineStr">
        <is>
          <t>Sustainability lead / PQP</t>
        </is>
      </c>
      <c r="J382" s="5" t="inlineStr">
        <is>
          <t>Pending screening</t>
        </is>
      </c>
      <c r="K382" s="5" t="inlineStr">
        <is>
          <t>Pending evidence</t>
        </is>
      </c>
      <c r="L382" s="5" t="inlineStr"/>
      <c r="M382" s="5" t="inlineStr"/>
      <c r="N382" s="5" t="inlineStr"/>
      <c r="O382" s="5" t="inlineStr"/>
      <c r="P382" s="5" t="inlineStr"/>
      <c r="Q382" s="5" t="inlineStr"/>
      <c r="R382" s="6" t="n"/>
      <c r="S382" s="5" t="inlineStr"/>
      <c r="T382" s="5" t="inlineStr"/>
      <c r="U382" s="5" t="inlineStr"/>
      <c r="V382" s="5" t="inlineStr"/>
      <c r="W382" s="8">
        <f>IF(J382="Pending screening","Pending screening",IF(J382="Not applicable",IF(AND(Q382&lt;&gt;"",R382&lt;&gt;"",S382&lt;&gt;"",U382&lt;&gt;""),"Not applicable","Pending evidence"),IF(J382&lt;&gt;"Required","Pending evidence",IF(K382="Deviation","Deviation",IF(AND(K382="Compliant",COUNTBLANK(L382:R382)=0,U382&lt;&gt;"",V382&lt;&gt;""),"Compliant","Pending evidence")))))</f>
        <v/>
      </c>
    </row>
    <row r="383" ht="72" customHeight="1">
      <c r="A383" s="2" t="inlineStr">
        <is>
          <t>SU-04</t>
        </is>
      </c>
      <c r="B383" s="2" t="inlineStr">
        <is>
          <t>Sustainability</t>
        </is>
      </c>
      <c r="C383" s="2" t="inlineStr">
        <is>
          <t>S5</t>
        </is>
      </c>
      <c r="D383" s="2" t="inlineStr">
        <is>
          <t>Water target</t>
        </is>
      </c>
      <c r="E383" s="2" t="inlineStr">
        <is>
          <t>Meet indoor/outdoor demand and reuse/metering criteria</t>
        </is>
      </c>
      <c r="F383" s="2" t="inlineStr">
        <is>
          <t>[L/person/day; m3/year; reduction %]</t>
        </is>
      </c>
      <c r="G383" s="2" t="inlineStr">
        <is>
          <t>R05 PBRS v1.0 April 2010; R06 bulletin3 2011; R07 2025; R18 Safat Jan2023; exact clause/credit: verify in project adoption register</t>
        </is>
      </c>
      <c r="H383" s="2" t="inlineStr">
        <is>
          <t>Fixtures/irrigation water balance and source quality/availability</t>
        </is>
      </c>
      <c r="I383" s="2" t="inlineStr">
        <is>
          <t>Sustainability lead / PQP</t>
        </is>
      </c>
      <c r="J383" s="5" t="inlineStr">
        <is>
          <t>Pending screening</t>
        </is>
      </c>
      <c r="K383" s="5" t="inlineStr">
        <is>
          <t>Pending evidence</t>
        </is>
      </c>
      <c r="L383" s="5" t="inlineStr"/>
      <c r="M383" s="5" t="inlineStr"/>
      <c r="N383" s="5" t="inlineStr"/>
      <c r="O383" s="5" t="inlineStr"/>
      <c r="P383" s="5" t="inlineStr"/>
      <c r="Q383" s="5" t="inlineStr"/>
      <c r="R383" s="6" t="n"/>
      <c r="S383" s="5" t="inlineStr"/>
      <c r="T383" s="5" t="inlineStr"/>
      <c r="U383" s="5" t="inlineStr"/>
      <c r="V383" s="5" t="inlineStr"/>
      <c r="W383" s="8">
        <f>IF(J383="Pending screening","Pending screening",IF(J383="Not applicable",IF(AND(Q383&lt;&gt;"",R383&lt;&gt;"",S383&lt;&gt;"",U383&lt;&gt;""),"Not applicable","Pending evidence"),IF(J383&lt;&gt;"Required","Pending evidence",IF(K383="Deviation","Deviation",IF(AND(K383="Compliant",COUNTBLANK(L383:R383)=0,U383&lt;&gt;"",V383&lt;&gt;""),"Compliant","Pending evidence")))))</f>
        <v/>
      </c>
    </row>
    <row r="384" ht="72" customHeight="1">
      <c r="A384" s="2" t="inlineStr">
        <is>
          <t>SU-04</t>
        </is>
      </c>
      <c r="B384" s="2" t="inlineStr">
        <is>
          <t>Sustainability</t>
        </is>
      </c>
      <c r="C384" s="2" t="inlineStr">
        <is>
          <t>S6</t>
        </is>
      </c>
      <c r="D384" s="2" t="inlineStr">
        <is>
          <t>Water target</t>
        </is>
      </c>
      <c r="E384" s="2" t="inlineStr">
        <is>
          <t>Meet indoor/outdoor demand and reuse/metering criteria</t>
        </is>
      </c>
      <c r="F384" s="2" t="inlineStr">
        <is>
          <t>[L/person/day; m3/year; reduction %]</t>
        </is>
      </c>
      <c r="G384" s="2" t="inlineStr">
        <is>
          <t>R05 PBRS v1.0 April 2010; R06 bulletin3 2011; R07 2025; R18 Safat Jan2023; exact clause/credit: verify in project adoption register</t>
        </is>
      </c>
      <c r="H384" s="2" t="inlineStr">
        <is>
          <t>Fixtures/irrigation water balance and source quality/availability</t>
        </is>
      </c>
      <c r="I384" s="2" t="inlineStr">
        <is>
          <t>Sustainability lead / PQP</t>
        </is>
      </c>
      <c r="J384" s="5" t="inlineStr">
        <is>
          <t>Pending screening</t>
        </is>
      </c>
      <c r="K384" s="5" t="inlineStr">
        <is>
          <t>Pending evidence</t>
        </is>
      </c>
      <c r="L384" s="5" t="inlineStr"/>
      <c r="M384" s="5" t="inlineStr"/>
      <c r="N384" s="5" t="inlineStr"/>
      <c r="O384" s="5" t="inlineStr"/>
      <c r="P384" s="5" t="inlineStr"/>
      <c r="Q384" s="5" t="inlineStr"/>
      <c r="R384" s="6" t="n"/>
      <c r="S384" s="5" t="inlineStr"/>
      <c r="T384" s="5" t="inlineStr"/>
      <c r="U384" s="5" t="inlineStr"/>
      <c r="V384" s="5" t="inlineStr"/>
      <c r="W384" s="8">
        <f>IF(J384="Pending screening","Pending screening",IF(J384="Not applicable",IF(AND(Q384&lt;&gt;"",R384&lt;&gt;"",S384&lt;&gt;"",U384&lt;&gt;""),"Not applicable","Pending evidence"),IF(J384&lt;&gt;"Required","Pending evidence",IF(K384="Deviation","Deviation",IF(AND(K384="Compliant",COUNTBLANK(L384:R384)=0,U384&lt;&gt;"",V384&lt;&gt;""),"Compliant","Pending evidence")))))</f>
        <v/>
      </c>
    </row>
    <row r="385" ht="72" customHeight="1">
      <c r="A385" s="2" t="inlineStr">
        <is>
          <t>SU-04</t>
        </is>
      </c>
      <c r="B385" s="2" t="inlineStr">
        <is>
          <t>Sustainability</t>
        </is>
      </c>
      <c r="C385" s="2" t="inlineStr">
        <is>
          <t>S7</t>
        </is>
      </c>
      <c r="D385" s="2" t="inlineStr">
        <is>
          <t>Water target</t>
        </is>
      </c>
      <c r="E385" s="2" t="inlineStr">
        <is>
          <t>Meet indoor/outdoor demand and reuse/metering criteria</t>
        </is>
      </c>
      <c r="F385" s="2" t="inlineStr">
        <is>
          <t>[L/person/day; m3/year; reduction %]</t>
        </is>
      </c>
      <c r="G385" s="2" t="inlineStr">
        <is>
          <t>R05 PBRS v1.0 April 2010; R06 bulletin3 2011; R07 2025; R18 Safat Jan2023; exact clause/credit: verify in project adoption register</t>
        </is>
      </c>
      <c r="H385" s="2" t="inlineStr">
        <is>
          <t>Fixtures/irrigation water balance and source quality/availability</t>
        </is>
      </c>
      <c r="I385" s="2" t="inlineStr">
        <is>
          <t>Sustainability lead / PQP</t>
        </is>
      </c>
      <c r="J385" s="5" t="inlineStr">
        <is>
          <t>Pending screening</t>
        </is>
      </c>
      <c r="K385" s="5" t="inlineStr">
        <is>
          <t>Pending evidence</t>
        </is>
      </c>
      <c r="L385" s="5" t="inlineStr"/>
      <c r="M385" s="5" t="inlineStr"/>
      <c r="N385" s="5" t="inlineStr"/>
      <c r="O385" s="5" t="inlineStr"/>
      <c r="P385" s="5" t="inlineStr"/>
      <c r="Q385" s="5" t="inlineStr"/>
      <c r="R385" s="6" t="n"/>
      <c r="S385" s="5" t="inlineStr"/>
      <c r="T385" s="5" t="inlineStr"/>
      <c r="U385" s="5" t="inlineStr"/>
      <c r="V385" s="5" t="inlineStr"/>
      <c r="W385" s="8">
        <f>IF(J385="Pending screening","Pending screening",IF(J385="Not applicable",IF(AND(Q385&lt;&gt;"",R385&lt;&gt;"",S385&lt;&gt;"",U385&lt;&gt;""),"Not applicable","Pending evidence"),IF(J385&lt;&gt;"Required","Pending evidence",IF(K385="Deviation","Deviation",IF(AND(K385="Compliant",COUNTBLANK(L385:R385)=0,U385&lt;&gt;"",V385&lt;&gt;""),"Compliant","Pending evidence")))))</f>
        <v/>
      </c>
    </row>
    <row r="386" ht="72" customHeight="1">
      <c r="A386" s="2" t="inlineStr">
        <is>
          <t>SU-05</t>
        </is>
      </c>
      <c r="B386" s="2" t="inlineStr">
        <is>
          <t>Sustainability</t>
        </is>
      </c>
      <c r="C386" s="2" t="inlineStr">
        <is>
          <t>S2</t>
        </is>
      </c>
      <c r="D386" s="2" t="inlineStr">
        <is>
          <t>Passive/envelope performance</t>
        </is>
      </c>
      <c r="E386" s="2" t="inlineStr">
        <is>
          <t>Meet thermal, shading, orientation and air-leakage criteria</t>
        </is>
      </c>
      <c r="F386" s="2" t="inlineStr">
        <is>
          <t>[U W/m2K; SHGC; test leakage unit]</t>
        </is>
      </c>
      <c r="G386" s="2" t="inlineStr">
        <is>
          <t>R05 PBRS v1.0 April 2010; R06 bulletin3 2011; R07 2025; R18 Safat Jan2023; exact clause/credit: verify in project adoption register</t>
        </is>
      </c>
      <c r="H386" s="2" t="inlineStr">
        <is>
          <t>Energy/envelope reconciliation and testing strategy</t>
        </is>
      </c>
      <c r="I386" s="2" t="inlineStr">
        <is>
          <t>Sustainability lead / PQP</t>
        </is>
      </c>
      <c r="J386" s="5" t="inlineStr">
        <is>
          <t>Pending screening</t>
        </is>
      </c>
      <c r="K386" s="5" t="inlineStr">
        <is>
          <t>Pending evidence</t>
        </is>
      </c>
      <c r="L386" s="5" t="inlineStr"/>
      <c r="M386" s="5" t="inlineStr"/>
      <c r="N386" s="5" t="inlineStr"/>
      <c r="O386" s="5" t="inlineStr"/>
      <c r="P386" s="5" t="inlineStr"/>
      <c r="Q386" s="5" t="inlineStr"/>
      <c r="R386" s="6" t="n"/>
      <c r="S386" s="5" t="inlineStr"/>
      <c r="T386" s="5" t="inlineStr"/>
      <c r="U386" s="5" t="inlineStr"/>
      <c r="V386" s="5" t="inlineStr"/>
      <c r="W386" s="8">
        <f>IF(J386="Pending screening","Pending screening",IF(J386="Not applicable",IF(AND(Q386&lt;&gt;"",R386&lt;&gt;"",S386&lt;&gt;"",U386&lt;&gt;""),"Not applicable","Pending evidence"),IF(J386&lt;&gt;"Required","Pending evidence",IF(K386="Deviation","Deviation",IF(AND(K386="Compliant",COUNTBLANK(L386:R386)=0,U386&lt;&gt;"",V386&lt;&gt;""),"Compliant","Pending evidence")))))</f>
        <v/>
      </c>
    </row>
    <row r="387" ht="72" customHeight="1">
      <c r="A387" s="2" t="inlineStr">
        <is>
          <t>SU-05</t>
        </is>
      </c>
      <c r="B387" s="2" t="inlineStr">
        <is>
          <t>Sustainability</t>
        </is>
      </c>
      <c r="C387" s="2" t="inlineStr">
        <is>
          <t>S3</t>
        </is>
      </c>
      <c r="D387" s="2" t="inlineStr">
        <is>
          <t>Passive/envelope performance</t>
        </is>
      </c>
      <c r="E387" s="2" t="inlineStr">
        <is>
          <t>Meet thermal, shading, orientation and air-leakage criteria</t>
        </is>
      </c>
      <c r="F387" s="2" t="inlineStr">
        <is>
          <t>[U W/m2K; SHGC; test leakage unit]</t>
        </is>
      </c>
      <c r="G387" s="2" t="inlineStr">
        <is>
          <t>R05 PBRS v1.0 April 2010; R06 bulletin3 2011; R07 2025; R18 Safat Jan2023; exact clause/credit: verify in project adoption register</t>
        </is>
      </c>
      <c r="H387" s="2" t="inlineStr">
        <is>
          <t>Energy/envelope reconciliation and testing strategy</t>
        </is>
      </c>
      <c r="I387" s="2" t="inlineStr">
        <is>
          <t>Sustainability lead / PQP</t>
        </is>
      </c>
      <c r="J387" s="5" t="inlineStr">
        <is>
          <t>Pending screening</t>
        </is>
      </c>
      <c r="K387" s="5" t="inlineStr">
        <is>
          <t>Pending evidence</t>
        </is>
      </c>
      <c r="L387" s="5" t="inlineStr"/>
      <c r="M387" s="5" t="inlineStr"/>
      <c r="N387" s="5" t="inlineStr"/>
      <c r="O387" s="5" t="inlineStr"/>
      <c r="P387" s="5" t="inlineStr"/>
      <c r="Q387" s="5" t="inlineStr"/>
      <c r="R387" s="6" t="n"/>
      <c r="S387" s="5" t="inlineStr"/>
      <c r="T387" s="5" t="inlineStr"/>
      <c r="U387" s="5" t="inlineStr"/>
      <c r="V387" s="5" t="inlineStr"/>
      <c r="W387" s="8">
        <f>IF(J387="Pending screening","Pending screening",IF(J387="Not applicable",IF(AND(Q387&lt;&gt;"",R387&lt;&gt;"",S387&lt;&gt;"",U387&lt;&gt;""),"Not applicable","Pending evidence"),IF(J387&lt;&gt;"Required","Pending evidence",IF(K387="Deviation","Deviation",IF(AND(K387="Compliant",COUNTBLANK(L387:R387)=0,U387&lt;&gt;"",V387&lt;&gt;""),"Compliant","Pending evidence")))))</f>
        <v/>
      </c>
    </row>
    <row r="388" ht="72" customHeight="1">
      <c r="A388" s="2" t="inlineStr">
        <is>
          <t>SU-05</t>
        </is>
      </c>
      <c r="B388" s="2" t="inlineStr">
        <is>
          <t>Sustainability</t>
        </is>
      </c>
      <c r="C388" s="2" t="inlineStr">
        <is>
          <t>S4</t>
        </is>
      </c>
      <c r="D388" s="2" t="inlineStr">
        <is>
          <t>Passive/envelope performance</t>
        </is>
      </c>
      <c r="E388" s="2" t="inlineStr">
        <is>
          <t>Meet thermal, shading, orientation and air-leakage criteria</t>
        </is>
      </c>
      <c r="F388" s="2" t="inlineStr">
        <is>
          <t>[U W/m2K; SHGC; test leakage unit]</t>
        </is>
      </c>
      <c r="G388" s="2" t="inlineStr">
        <is>
          <t>R05 PBRS v1.0 April 2010; R06 bulletin3 2011; R07 2025; R18 Safat Jan2023; exact clause/credit: verify in project adoption register</t>
        </is>
      </c>
      <c r="H388" s="2" t="inlineStr">
        <is>
          <t>Energy/envelope reconciliation and testing strategy</t>
        </is>
      </c>
      <c r="I388" s="2" t="inlineStr">
        <is>
          <t>Sustainability lead / PQP</t>
        </is>
      </c>
      <c r="J388" s="5" t="inlineStr">
        <is>
          <t>Pending screening</t>
        </is>
      </c>
      <c r="K388" s="5" t="inlineStr">
        <is>
          <t>Pending evidence</t>
        </is>
      </c>
      <c r="L388" s="5" t="inlineStr"/>
      <c r="M388" s="5" t="inlineStr"/>
      <c r="N388" s="5" t="inlineStr"/>
      <c r="O388" s="5" t="inlineStr"/>
      <c r="P388" s="5" t="inlineStr"/>
      <c r="Q388" s="5" t="inlineStr"/>
      <c r="R388" s="6" t="n"/>
      <c r="S388" s="5" t="inlineStr"/>
      <c r="T388" s="5" t="inlineStr"/>
      <c r="U388" s="5" t="inlineStr"/>
      <c r="V388" s="5" t="inlineStr"/>
      <c r="W388" s="8">
        <f>IF(J388="Pending screening","Pending screening",IF(J388="Not applicable",IF(AND(Q388&lt;&gt;"",R388&lt;&gt;"",S388&lt;&gt;"",U388&lt;&gt;""),"Not applicable","Pending evidence"),IF(J388&lt;&gt;"Required","Pending evidence",IF(K388="Deviation","Deviation",IF(AND(K388="Compliant",COUNTBLANK(L388:R388)=0,U388&lt;&gt;"",V388&lt;&gt;""),"Compliant","Pending evidence")))))</f>
        <v/>
      </c>
    </row>
    <row r="389" ht="72" customHeight="1">
      <c r="A389" s="2" t="inlineStr">
        <is>
          <t>SU-05</t>
        </is>
      </c>
      <c r="B389" s="2" t="inlineStr">
        <is>
          <t>Sustainability</t>
        </is>
      </c>
      <c r="C389" s="2" t="inlineStr">
        <is>
          <t>S5</t>
        </is>
      </c>
      <c r="D389" s="2" t="inlineStr">
        <is>
          <t>Passive/envelope performance</t>
        </is>
      </c>
      <c r="E389" s="2" t="inlineStr">
        <is>
          <t>Meet thermal, shading, orientation and air-leakage criteria</t>
        </is>
      </c>
      <c r="F389" s="2" t="inlineStr">
        <is>
          <t>[U W/m2K; SHGC; test leakage unit]</t>
        </is>
      </c>
      <c r="G389" s="2" t="inlineStr">
        <is>
          <t>R05 PBRS v1.0 April 2010; R06 bulletin3 2011; R07 2025; R18 Safat Jan2023; exact clause/credit: verify in project adoption register</t>
        </is>
      </c>
      <c r="H389" s="2" t="inlineStr">
        <is>
          <t>Energy/envelope reconciliation and testing strategy</t>
        </is>
      </c>
      <c r="I389" s="2" t="inlineStr">
        <is>
          <t>Sustainability lead / PQP</t>
        </is>
      </c>
      <c r="J389" s="5" t="inlineStr">
        <is>
          <t>Pending screening</t>
        </is>
      </c>
      <c r="K389" s="5" t="inlineStr">
        <is>
          <t>Pending evidence</t>
        </is>
      </c>
      <c r="L389" s="5" t="inlineStr"/>
      <c r="M389" s="5" t="inlineStr"/>
      <c r="N389" s="5" t="inlineStr"/>
      <c r="O389" s="5" t="inlineStr"/>
      <c r="P389" s="5" t="inlineStr"/>
      <c r="Q389" s="5" t="inlineStr"/>
      <c r="R389" s="6" t="n"/>
      <c r="S389" s="5" t="inlineStr"/>
      <c r="T389" s="5" t="inlineStr"/>
      <c r="U389" s="5" t="inlineStr"/>
      <c r="V389" s="5" t="inlineStr"/>
      <c r="W389" s="8">
        <f>IF(J389="Pending screening","Pending screening",IF(J389="Not applicable",IF(AND(Q389&lt;&gt;"",R389&lt;&gt;"",S389&lt;&gt;"",U389&lt;&gt;""),"Not applicable","Pending evidence"),IF(J389&lt;&gt;"Required","Pending evidence",IF(K389="Deviation","Deviation",IF(AND(K389="Compliant",COUNTBLANK(L389:R389)=0,U389&lt;&gt;"",V389&lt;&gt;""),"Compliant","Pending evidence")))))</f>
        <v/>
      </c>
    </row>
    <row r="390" ht="72" customHeight="1">
      <c r="A390" s="2" t="inlineStr">
        <is>
          <t>SU-05</t>
        </is>
      </c>
      <c r="B390" s="2" t="inlineStr">
        <is>
          <t>Sustainability</t>
        </is>
      </c>
      <c r="C390" s="2" t="inlineStr">
        <is>
          <t>S6</t>
        </is>
      </c>
      <c r="D390" s="2" t="inlineStr">
        <is>
          <t>Passive/envelope performance</t>
        </is>
      </c>
      <c r="E390" s="2" t="inlineStr">
        <is>
          <t>Meet thermal, shading, orientation and air-leakage criteria</t>
        </is>
      </c>
      <c r="F390" s="2" t="inlineStr">
        <is>
          <t>[U W/m2K; SHGC; test leakage unit]</t>
        </is>
      </c>
      <c r="G390" s="2" t="inlineStr">
        <is>
          <t>R05 PBRS v1.0 April 2010; R06 bulletin3 2011; R07 2025; R18 Safat Jan2023; exact clause/credit: verify in project adoption register</t>
        </is>
      </c>
      <c r="H390" s="2" t="inlineStr">
        <is>
          <t>Energy/envelope reconciliation and testing strategy</t>
        </is>
      </c>
      <c r="I390" s="2" t="inlineStr">
        <is>
          <t>Sustainability lead / PQP</t>
        </is>
      </c>
      <c r="J390" s="5" t="inlineStr">
        <is>
          <t>Pending screening</t>
        </is>
      </c>
      <c r="K390" s="5" t="inlineStr">
        <is>
          <t>Pending evidence</t>
        </is>
      </c>
      <c r="L390" s="5" t="inlineStr"/>
      <c r="M390" s="5" t="inlineStr"/>
      <c r="N390" s="5" t="inlineStr"/>
      <c r="O390" s="5" t="inlineStr"/>
      <c r="P390" s="5" t="inlineStr"/>
      <c r="Q390" s="5" t="inlineStr"/>
      <c r="R390" s="6" t="n"/>
      <c r="S390" s="5" t="inlineStr"/>
      <c r="T390" s="5" t="inlineStr"/>
      <c r="U390" s="5" t="inlineStr"/>
      <c r="V390" s="5" t="inlineStr"/>
      <c r="W390" s="8">
        <f>IF(J390="Pending screening","Pending screening",IF(J390="Not applicable",IF(AND(Q390&lt;&gt;"",R390&lt;&gt;"",S390&lt;&gt;"",U390&lt;&gt;""),"Not applicable","Pending evidence"),IF(J390&lt;&gt;"Required","Pending evidence",IF(K390="Deviation","Deviation",IF(AND(K390="Compliant",COUNTBLANK(L390:R390)=0,U390&lt;&gt;"",V390&lt;&gt;""),"Compliant","Pending evidence")))))</f>
        <v/>
      </c>
    </row>
    <row r="391" ht="72" customHeight="1">
      <c r="A391" s="2" t="inlineStr">
        <is>
          <t>SU-05</t>
        </is>
      </c>
      <c r="B391" s="2" t="inlineStr">
        <is>
          <t>Sustainability</t>
        </is>
      </c>
      <c r="C391" s="2" t="inlineStr">
        <is>
          <t>S7</t>
        </is>
      </c>
      <c r="D391" s="2" t="inlineStr">
        <is>
          <t>Passive/envelope performance</t>
        </is>
      </c>
      <c r="E391" s="2" t="inlineStr">
        <is>
          <t>Meet thermal, shading, orientation and air-leakage criteria</t>
        </is>
      </c>
      <c r="F391" s="2" t="inlineStr">
        <is>
          <t>[U W/m2K; SHGC; test leakage unit]</t>
        </is>
      </c>
      <c r="G391" s="2" t="inlineStr">
        <is>
          <t>R05 PBRS v1.0 April 2010; R06 bulletin3 2011; R07 2025; R18 Safat Jan2023; exact clause/credit: verify in project adoption register</t>
        </is>
      </c>
      <c r="H391" s="2" t="inlineStr">
        <is>
          <t>Energy/envelope reconciliation and testing strategy</t>
        </is>
      </c>
      <c r="I391" s="2" t="inlineStr">
        <is>
          <t>Sustainability lead / PQP</t>
        </is>
      </c>
      <c r="J391" s="5" t="inlineStr">
        <is>
          <t>Pending screening</t>
        </is>
      </c>
      <c r="K391" s="5" t="inlineStr">
        <is>
          <t>Pending evidence</t>
        </is>
      </c>
      <c r="L391" s="5" t="inlineStr"/>
      <c r="M391" s="5" t="inlineStr"/>
      <c r="N391" s="5" t="inlineStr"/>
      <c r="O391" s="5" t="inlineStr"/>
      <c r="P391" s="5" t="inlineStr"/>
      <c r="Q391" s="5" t="inlineStr"/>
      <c r="R391" s="6" t="n"/>
      <c r="S391" s="5" t="inlineStr"/>
      <c r="T391" s="5" t="inlineStr"/>
      <c r="U391" s="5" t="inlineStr"/>
      <c r="V391" s="5" t="inlineStr"/>
      <c r="W391" s="8">
        <f>IF(J391="Pending screening","Pending screening",IF(J391="Not applicable",IF(AND(Q391&lt;&gt;"",R391&lt;&gt;"",S391&lt;&gt;"",U391&lt;&gt;""),"Not applicable","Pending evidence"),IF(J391&lt;&gt;"Required","Pending evidence",IF(K391="Deviation","Deviation",IF(AND(K391="Compliant",COUNTBLANK(L391:R391)=0,U391&lt;&gt;"",V391&lt;&gt;""),"Compliant","Pending evidence")))))</f>
        <v/>
      </c>
    </row>
    <row r="392" ht="72" customHeight="1">
      <c r="A392" s="2" t="inlineStr">
        <is>
          <t>SU-06</t>
        </is>
      </c>
      <c r="B392" s="2" t="inlineStr">
        <is>
          <t>Sustainability</t>
        </is>
      </c>
      <c r="C392" s="2" t="inlineStr">
        <is>
          <t>S2</t>
        </is>
      </c>
      <c r="D392" s="2" t="inlineStr">
        <is>
          <t>Materials and waste</t>
        </is>
      </c>
      <c r="E392" s="2" t="inlineStr">
        <is>
          <t>Meet sourcing, embodied-impact and diversion requirements</t>
        </is>
      </c>
      <c r="F392" s="2" t="inlineStr">
        <is>
          <t>[kgCO2e/m2; % by mass; credit IDs]</t>
        </is>
      </c>
      <c r="G392" s="2" t="inlineStr">
        <is>
          <t>R05 PBRS v1.0 April 2010; R06 bulletin3 2011; R07 2025; R18 Safat Jan2023; exact clause/credit: verify in project adoption register</t>
        </is>
      </c>
      <c r="H392" s="2" t="inlineStr">
        <is>
          <t>EPDs/system boundary, procurement and waste evidence</t>
        </is>
      </c>
      <c r="I392" s="2" t="inlineStr">
        <is>
          <t>Sustainability lead / PQP</t>
        </is>
      </c>
      <c r="J392" s="5" t="inlineStr">
        <is>
          <t>Pending screening</t>
        </is>
      </c>
      <c r="K392" s="5" t="inlineStr">
        <is>
          <t>Pending evidence</t>
        </is>
      </c>
      <c r="L392" s="5" t="inlineStr"/>
      <c r="M392" s="5" t="inlineStr"/>
      <c r="N392" s="5" t="inlineStr"/>
      <c r="O392" s="5" t="inlineStr"/>
      <c r="P392" s="5" t="inlineStr"/>
      <c r="Q392" s="5" t="inlineStr"/>
      <c r="R392" s="6" t="n"/>
      <c r="S392" s="5" t="inlineStr"/>
      <c r="T392" s="5" t="inlineStr"/>
      <c r="U392" s="5" t="inlineStr"/>
      <c r="V392" s="5" t="inlineStr"/>
      <c r="W392" s="8">
        <f>IF(J392="Pending screening","Pending screening",IF(J392="Not applicable",IF(AND(Q392&lt;&gt;"",R392&lt;&gt;"",S392&lt;&gt;"",U392&lt;&gt;""),"Not applicable","Pending evidence"),IF(J392&lt;&gt;"Required","Pending evidence",IF(K392="Deviation","Deviation",IF(AND(K392="Compliant",COUNTBLANK(L392:R392)=0,U392&lt;&gt;"",V392&lt;&gt;""),"Compliant","Pending evidence")))))</f>
        <v/>
      </c>
    </row>
    <row r="393" ht="72" customHeight="1">
      <c r="A393" s="2" t="inlineStr">
        <is>
          <t>SU-06</t>
        </is>
      </c>
      <c r="B393" s="2" t="inlineStr">
        <is>
          <t>Sustainability</t>
        </is>
      </c>
      <c r="C393" s="2" t="inlineStr">
        <is>
          <t>S3</t>
        </is>
      </c>
      <c r="D393" s="2" t="inlineStr">
        <is>
          <t>Materials and waste</t>
        </is>
      </c>
      <c r="E393" s="2" t="inlineStr">
        <is>
          <t>Meet sourcing, embodied-impact and diversion requirements</t>
        </is>
      </c>
      <c r="F393" s="2" t="inlineStr">
        <is>
          <t>[kgCO2e/m2; % by mass; credit IDs]</t>
        </is>
      </c>
      <c r="G393" s="2" t="inlineStr">
        <is>
          <t>R05 PBRS v1.0 April 2010; R06 bulletin3 2011; R07 2025; R18 Safat Jan2023; exact clause/credit: verify in project adoption register</t>
        </is>
      </c>
      <c r="H393" s="2" t="inlineStr">
        <is>
          <t>EPDs/system boundary, procurement and waste evidence</t>
        </is>
      </c>
      <c r="I393" s="2" t="inlineStr">
        <is>
          <t>Sustainability lead / PQP</t>
        </is>
      </c>
      <c r="J393" s="5" t="inlineStr">
        <is>
          <t>Pending screening</t>
        </is>
      </c>
      <c r="K393" s="5" t="inlineStr">
        <is>
          <t>Pending evidence</t>
        </is>
      </c>
      <c r="L393" s="5" t="inlineStr"/>
      <c r="M393" s="5" t="inlineStr"/>
      <c r="N393" s="5" t="inlineStr"/>
      <c r="O393" s="5" t="inlineStr"/>
      <c r="P393" s="5" t="inlineStr"/>
      <c r="Q393" s="5" t="inlineStr"/>
      <c r="R393" s="6" t="n"/>
      <c r="S393" s="5" t="inlineStr"/>
      <c r="T393" s="5" t="inlineStr"/>
      <c r="U393" s="5" t="inlineStr"/>
      <c r="V393" s="5" t="inlineStr"/>
      <c r="W393" s="8">
        <f>IF(J393="Pending screening","Pending screening",IF(J393="Not applicable",IF(AND(Q393&lt;&gt;"",R393&lt;&gt;"",S393&lt;&gt;"",U393&lt;&gt;""),"Not applicable","Pending evidence"),IF(J393&lt;&gt;"Required","Pending evidence",IF(K393="Deviation","Deviation",IF(AND(K393="Compliant",COUNTBLANK(L393:R393)=0,U393&lt;&gt;"",V393&lt;&gt;""),"Compliant","Pending evidence")))))</f>
        <v/>
      </c>
    </row>
    <row r="394" ht="72" customHeight="1">
      <c r="A394" s="2" t="inlineStr">
        <is>
          <t>SU-06</t>
        </is>
      </c>
      <c r="B394" s="2" t="inlineStr">
        <is>
          <t>Sustainability</t>
        </is>
      </c>
      <c r="C394" s="2" t="inlineStr">
        <is>
          <t>S4</t>
        </is>
      </c>
      <c r="D394" s="2" t="inlineStr">
        <is>
          <t>Materials and waste</t>
        </is>
      </c>
      <c r="E394" s="2" t="inlineStr">
        <is>
          <t>Meet sourcing, embodied-impact and diversion requirements</t>
        </is>
      </c>
      <c r="F394" s="2" t="inlineStr">
        <is>
          <t>[kgCO2e/m2; % by mass; credit IDs]</t>
        </is>
      </c>
      <c r="G394" s="2" t="inlineStr">
        <is>
          <t>R05 PBRS v1.0 April 2010; R06 bulletin3 2011; R07 2025; R18 Safat Jan2023; exact clause/credit: verify in project adoption register</t>
        </is>
      </c>
      <c r="H394" s="2" t="inlineStr">
        <is>
          <t>EPDs/system boundary, procurement and waste evidence</t>
        </is>
      </c>
      <c r="I394" s="2" t="inlineStr">
        <is>
          <t>Sustainability lead / PQP</t>
        </is>
      </c>
      <c r="J394" s="5" t="inlineStr">
        <is>
          <t>Pending screening</t>
        </is>
      </c>
      <c r="K394" s="5" t="inlineStr">
        <is>
          <t>Pending evidence</t>
        </is>
      </c>
      <c r="L394" s="5" t="inlineStr"/>
      <c r="M394" s="5" t="inlineStr"/>
      <c r="N394" s="5" t="inlineStr"/>
      <c r="O394" s="5" t="inlineStr"/>
      <c r="P394" s="5" t="inlineStr"/>
      <c r="Q394" s="5" t="inlineStr"/>
      <c r="R394" s="6" t="n"/>
      <c r="S394" s="5" t="inlineStr"/>
      <c r="T394" s="5" t="inlineStr"/>
      <c r="U394" s="5" t="inlineStr"/>
      <c r="V394" s="5" t="inlineStr"/>
      <c r="W394" s="8">
        <f>IF(J394="Pending screening","Pending screening",IF(J394="Not applicable",IF(AND(Q394&lt;&gt;"",R394&lt;&gt;"",S394&lt;&gt;"",U394&lt;&gt;""),"Not applicable","Pending evidence"),IF(J394&lt;&gt;"Required","Pending evidence",IF(K394="Deviation","Deviation",IF(AND(K394="Compliant",COUNTBLANK(L394:R394)=0,U394&lt;&gt;"",V394&lt;&gt;""),"Compliant","Pending evidence")))))</f>
        <v/>
      </c>
    </row>
    <row r="395" ht="72" customHeight="1">
      <c r="A395" s="2" t="inlineStr">
        <is>
          <t>SU-06</t>
        </is>
      </c>
      <c r="B395" s="2" t="inlineStr">
        <is>
          <t>Sustainability</t>
        </is>
      </c>
      <c r="C395" s="2" t="inlineStr">
        <is>
          <t>S5</t>
        </is>
      </c>
      <c r="D395" s="2" t="inlineStr">
        <is>
          <t>Materials and waste</t>
        </is>
      </c>
      <c r="E395" s="2" t="inlineStr">
        <is>
          <t>Meet sourcing, embodied-impact and diversion requirements</t>
        </is>
      </c>
      <c r="F395" s="2" t="inlineStr">
        <is>
          <t>[kgCO2e/m2; % by mass; credit IDs]</t>
        </is>
      </c>
      <c r="G395" s="2" t="inlineStr">
        <is>
          <t>R05 PBRS v1.0 April 2010; R06 bulletin3 2011; R07 2025; R18 Safat Jan2023; exact clause/credit: verify in project adoption register</t>
        </is>
      </c>
      <c r="H395" s="2" t="inlineStr">
        <is>
          <t>EPDs/system boundary, procurement and waste evidence</t>
        </is>
      </c>
      <c r="I395" s="2" t="inlineStr">
        <is>
          <t>Sustainability lead / PQP</t>
        </is>
      </c>
      <c r="J395" s="5" t="inlineStr">
        <is>
          <t>Pending screening</t>
        </is>
      </c>
      <c r="K395" s="5" t="inlineStr">
        <is>
          <t>Pending evidence</t>
        </is>
      </c>
      <c r="L395" s="5" t="inlineStr"/>
      <c r="M395" s="5" t="inlineStr"/>
      <c r="N395" s="5" t="inlineStr"/>
      <c r="O395" s="5" t="inlineStr"/>
      <c r="P395" s="5" t="inlineStr"/>
      <c r="Q395" s="5" t="inlineStr"/>
      <c r="R395" s="6" t="n"/>
      <c r="S395" s="5" t="inlineStr"/>
      <c r="T395" s="5" t="inlineStr"/>
      <c r="U395" s="5" t="inlineStr"/>
      <c r="V395" s="5" t="inlineStr"/>
      <c r="W395" s="8">
        <f>IF(J395="Pending screening","Pending screening",IF(J395="Not applicable",IF(AND(Q395&lt;&gt;"",R395&lt;&gt;"",S395&lt;&gt;"",U395&lt;&gt;""),"Not applicable","Pending evidence"),IF(J395&lt;&gt;"Required","Pending evidence",IF(K395="Deviation","Deviation",IF(AND(K395="Compliant",COUNTBLANK(L395:R395)=0,U395&lt;&gt;"",V395&lt;&gt;""),"Compliant","Pending evidence")))))</f>
        <v/>
      </c>
    </row>
    <row r="396" ht="72" customHeight="1">
      <c r="A396" s="2" t="inlineStr">
        <is>
          <t>SU-06</t>
        </is>
      </c>
      <c r="B396" s="2" t="inlineStr">
        <is>
          <t>Sustainability</t>
        </is>
      </c>
      <c r="C396" s="2" t="inlineStr">
        <is>
          <t>S6</t>
        </is>
      </c>
      <c r="D396" s="2" t="inlineStr">
        <is>
          <t>Materials and waste</t>
        </is>
      </c>
      <c r="E396" s="2" t="inlineStr">
        <is>
          <t>Meet sourcing, embodied-impact and diversion requirements</t>
        </is>
      </c>
      <c r="F396" s="2" t="inlineStr">
        <is>
          <t>[kgCO2e/m2; % by mass; credit IDs]</t>
        </is>
      </c>
      <c r="G396" s="2" t="inlineStr">
        <is>
          <t>R05 PBRS v1.0 April 2010; R06 bulletin3 2011; R07 2025; R18 Safat Jan2023; exact clause/credit: verify in project adoption register</t>
        </is>
      </c>
      <c r="H396" s="2" t="inlineStr">
        <is>
          <t>EPDs/system boundary, procurement and waste evidence</t>
        </is>
      </c>
      <c r="I396" s="2" t="inlineStr">
        <is>
          <t>Sustainability lead / PQP</t>
        </is>
      </c>
      <c r="J396" s="5" t="inlineStr">
        <is>
          <t>Pending screening</t>
        </is>
      </c>
      <c r="K396" s="5" t="inlineStr">
        <is>
          <t>Pending evidence</t>
        </is>
      </c>
      <c r="L396" s="5" t="inlineStr"/>
      <c r="M396" s="5" t="inlineStr"/>
      <c r="N396" s="5" t="inlineStr"/>
      <c r="O396" s="5" t="inlineStr"/>
      <c r="P396" s="5" t="inlineStr"/>
      <c r="Q396" s="5" t="inlineStr"/>
      <c r="R396" s="6" t="n"/>
      <c r="S396" s="5" t="inlineStr"/>
      <c r="T396" s="5" t="inlineStr"/>
      <c r="U396" s="5" t="inlineStr"/>
      <c r="V396" s="5" t="inlineStr"/>
      <c r="W396" s="8">
        <f>IF(J396="Pending screening","Pending screening",IF(J396="Not applicable",IF(AND(Q396&lt;&gt;"",R396&lt;&gt;"",S396&lt;&gt;"",U396&lt;&gt;""),"Not applicable","Pending evidence"),IF(J396&lt;&gt;"Required","Pending evidence",IF(K396="Deviation","Deviation",IF(AND(K396="Compliant",COUNTBLANK(L396:R396)=0,U396&lt;&gt;"",V396&lt;&gt;""),"Compliant","Pending evidence")))))</f>
        <v/>
      </c>
    </row>
    <row r="397" ht="72" customHeight="1">
      <c r="A397" s="2" t="inlineStr">
        <is>
          <t>SU-06</t>
        </is>
      </c>
      <c r="B397" s="2" t="inlineStr">
        <is>
          <t>Sustainability</t>
        </is>
      </c>
      <c r="C397" s="2" t="inlineStr">
        <is>
          <t>S7</t>
        </is>
      </c>
      <c r="D397" s="2" t="inlineStr">
        <is>
          <t>Materials and waste</t>
        </is>
      </c>
      <c r="E397" s="2" t="inlineStr">
        <is>
          <t>Meet sourcing, embodied-impact and diversion requirements</t>
        </is>
      </c>
      <c r="F397" s="2" t="inlineStr">
        <is>
          <t>[kgCO2e/m2; % by mass; credit IDs]</t>
        </is>
      </c>
      <c r="G397" s="2" t="inlineStr">
        <is>
          <t>R05 PBRS v1.0 April 2010; R06 bulletin3 2011; R07 2025; R18 Safat Jan2023; exact clause/credit: verify in project adoption register</t>
        </is>
      </c>
      <c r="H397" s="2" t="inlineStr">
        <is>
          <t>EPDs/system boundary, procurement and waste evidence</t>
        </is>
      </c>
      <c r="I397" s="2" t="inlineStr">
        <is>
          <t>Sustainability lead / PQP</t>
        </is>
      </c>
      <c r="J397" s="5" t="inlineStr">
        <is>
          <t>Pending screening</t>
        </is>
      </c>
      <c r="K397" s="5" t="inlineStr">
        <is>
          <t>Pending evidence</t>
        </is>
      </c>
      <c r="L397" s="5" t="inlineStr"/>
      <c r="M397" s="5" t="inlineStr"/>
      <c r="N397" s="5" t="inlineStr"/>
      <c r="O397" s="5" t="inlineStr"/>
      <c r="P397" s="5" t="inlineStr"/>
      <c r="Q397" s="5" t="inlineStr"/>
      <c r="R397" s="6" t="n"/>
      <c r="S397" s="5" t="inlineStr"/>
      <c r="T397" s="5" t="inlineStr"/>
      <c r="U397" s="5" t="inlineStr"/>
      <c r="V397" s="5" t="inlineStr"/>
      <c r="W397" s="8">
        <f>IF(J397="Pending screening","Pending screening",IF(J397="Not applicable",IF(AND(Q397&lt;&gt;"",R397&lt;&gt;"",S397&lt;&gt;"",U397&lt;&gt;""),"Not applicable","Pending evidence"),IF(J397&lt;&gt;"Required","Pending evidence",IF(K397="Deviation","Deviation",IF(AND(K397="Compliant",COUNTBLANK(L397:R397)=0,U397&lt;&gt;"",V397&lt;&gt;""),"Compliant","Pending evidence")))))</f>
        <v/>
      </c>
    </row>
    <row r="398" ht="72" customHeight="1">
      <c r="A398" s="2" t="inlineStr">
        <is>
          <t>SU-07</t>
        </is>
      </c>
      <c r="B398" s="2" t="inlineStr">
        <is>
          <t>Sustainability</t>
        </is>
      </c>
      <c r="C398" s="2" t="inlineStr">
        <is>
          <t>S2</t>
        </is>
      </c>
      <c r="D398" s="2" t="inlineStr">
        <is>
          <t>Ecology and outdoor comfort</t>
        </is>
      </c>
      <c r="E398" s="2" t="inlineStr">
        <is>
          <t>Meet habitat, heat-island, shade and external comfort criteria</t>
        </is>
      </c>
      <c r="F398" s="2" t="inlineStr">
        <is>
          <t>[habitat m2; shade % at set time; metric]</t>
        </is>
      </c>
      <c r="G398" s="2" t="inlineStr">
        <is>
          <t>R05 PBRS v1.0 April 2010; R06 bulletin3 2011; R07 2025; R18 Safat Jan2023; exact clause/credit: verify in project adoption register</t>
        </is>
      </c>
      <c r="H398" s="2" t="inlineStr">
        <is>
          <t>Ecology and microclimate studies coordinated to landscape</t>
        </is>
      </c>
      <c r="I398" s="2" t="inlineStr">
        <is>
          <t>Sustainability lead / PQP</t>
        </is>
      </c>
      <c r="J398" s="5" t="inlineStr">
        <is>
          <t>Pending screening</t>
        </is>
      </c>
      <c r="K398" s="5" t="inlineStr">
        <is>
          <t>Pending evidence</t>
        </is>
      </c>
      <c r="L398" s="5" t="inlineStr"/>
      <c r="M398" s="5" t="inlineStr"/>
      <c r="N398" s="5" t="inlineStr"/>
      <c r="O398" s="5" t="inlineStr"/>
      <c r="P398" s="5" t="inlineStr"/>
      <c r="Q398" s="5" t="inlineStr"/>
      <c r="R398" s="6" t="n"/>
      <c r="S398" s="5" t="inlineStr"/>
      <c r="T398" s="5" t="inlineStr"/>
      <c r="U398" s="5" t="inlineStr"/>
      <c r="V398" s="5" t="inlineStr"/>
      <c r="W398" s="8">
        <f>IF(J398="Pending screening","Pending screening",IF(J398="Not applicable",IF(AND(Q398&lt;&gt;"",R398&lt;&gt;"",S398&lt;&gt;"",U398&lt;&gt;""),"Not applicable","Pending evidence"),IF(J398&lt;&gt;"Required","Pending evidence",IF(K398="Deviation","Deviation",IF(AND(K398="Compliant",COUNTBLANK(L398:R398)=0,U398&lt;&gt;"",V398&lt;&gt;""),"Compliant","Pending evidence")))))</f>
        <v/>
      </c>
    </row>
    <row r="399" ht="72" customHeight="1">
      <c r="A399" s="2" t="inlineStr">
        <is>
          <t>SU-07</t>
        </is>
      </c>
      <c r="B399" s="2" t="inlineStr">
        <is>
          <t>Sustainability</t>
        </is>
      </c>
      <c r="C399" s="2" t="inlineStr">
        <is>
          <t>S3</t>
        </is>
      </c>
      <c r="D399" s="2" t="inlineStr">
        <is>
          <t>Ecology and outdoor comfort</t>
        </is>
      </c>
      <c r="E399" s="2" t="inlineStr">
        <is>
          <t>Meet habitat, heat-island, shade and external comfort criteria</t>
        </is>
      </c>
      <c r="F399" s="2" t="inlineStr">
        <is>
          <t>[habitat m2; shade % at set time; metric]</t>
        </is>
      </c>
      <c r="G399" s="2" t="inlineStr">
        <is>
          <t>R05 PBRS v1.0 April 2010; R06 bulletin3 2011; R07 2025; R18 Safat Jan2023; exact clause/credit: verify in project adoption register</t>
        </is>
      </c>
      <c r="H399" s="2" t="inlineStr">
        <is>
          <t>Ecology and microclimate studies coordinated to landscape</t>
        </is>
      </c>
      <c r="I399" s="2" t="inlineStr">
        <is>
          <t>Sustainability lead / PQP</t>
        </is>
      </c>
      <c r="J399" s="5" t="inlineStr">
        <is>
          <t>Pending screening</t>
        </is>
      </c>
      <c r="K399" s="5" t="inlineStr">
        <is>
          <t>Pending evidence</t>
        </is>
      </c>
      <c r="L399" s="5" t="inlineStr"/>
      <c r="M399" s="5" t="inlineStr"/>
      <c r="N399" s="5" t="inlineStr"/>
      <c r="O399" s="5" t="inlineStr"/>
      <c r="P399" s="5" t="inlineStr"/>
      <c r="Q399" s="5" t="inlineStr"/>
      <c r="R399" s="6" t="n"/>
      <c r="S399" s="5" t="inlineStr"/>
      <c r="T399" s="5" t="inlineStr"/>
      <c r="U399" s="5" t="inlineStr"/>
      <c r="V399" s="5" t="inlineStr"/>
      <c r="W399" s="8">
        <f>IF(J399="Pending screening","Pending screening",IF(J399="Not applicable",IF(AND(Q399&lt;&gt;"",R399&lt;&gt;"",S399&lt;&gt;"",U399&lt;&gt;""),"Not applicable","Pending evidence"),IF(J399&lt;&gt;"Required","Pending evidence",IF(K399="Deviation","Deviation",IF(AND(K399="Compliant",COUNTBLANK(L399:R399)=0,U399&lt;&gt;"",V399&lt;&gt;""),"Compliant","Pending evidence")))))</f>
        <v/>
      </c>
    </row>
    <row r="400" ht="72" customHeight="1">
      <c r="A400" s="2" t="inlineStr">
        <is>
          <t>SU-07</t>
        </is>
      </c>
      <c r="B400" s="2" t="inlineStr">
        <is>
          <t>Sustainability</t>
        </is>
      </c>
      <c r="C400" s="2" t="inlineStr">
        <is>
          <t>S4</t>
        </is>
      </c>
      <c r="D400" s="2" t="inlineStr">
        <is>
          <t>Ecology and outdoor comfort</t>
        </is>
      </c>
      <c r="E400" s="2" t="inlineStr">
        <is>
          <t>Meet habitat, heat-island, shade and external comfort criteria</t>
        </is>
      </c>
      <c r="F400" s="2" t="inlineStr">
        <is>
          <t>[habitat m2; shade % at set time; metric]</t>
        </is>
      </c>
      <c r="G400" s="2" t="inlineStr">
        <is>
          <t>R05 PBRS v1.0 April 2010; R06 bulletin3 2011; R07 2025; R18 Safat Jan2023; exact clause/credit: verify in project adoption register</t>
        </is>
      </c>
      <c r="H400" s="2" t="inlineStr">
        <is>
          <t>Ecology and microclimate studies coordinated to landscape</t>
        </is>
      </c>
      <c r="I400" s="2" t="inlineStr">
        <is>
          <t>Sustainability lead / PQP</t>
        </is>
      </c>
      <c r="J400" s="5" t="inlineStr">
        <is>
          <t>Pending screening</t>
        </is>
      </c>
      <c r="K400" s="5" t="inlineStr">
        <is>
          <t>Pending evidence</t>
        </is>
      </c>
      <c r="L400" s="5" t="inlineStr"/>
      <c r="M400" s="5" t="inlineStr"/>
      <c r="N400" s="5" t="inlineStr"/>
      <c r="O400" s="5" t="inlineStr"/>
      <c r="P400" s="5" t="inlineStr"/>
      <c r="Q400" s="5" t="inlineStr"/>
      <c r="R400" s="6" t="n"/>
      <c r="S400" s="5" t="inlineStr"/>
      <c r="T400" s="5" t="inlineStr"/>
      <c r="U400" s="5" t="inlineStr"/>
      <c r="V400" s="5" t="inlineStr"/>
      <c r="W400" s="8">
        <f>IF(J400="Pending screening","Pending screening",IF(J400="Not applicable",IF(AND(Q400&lt;&gt;"",R400&lt;&gt;"",S400&lt;&gt;"",U400&lt;&gt;""),"Not applicable","Pending evidence"),IF(J400&lt;&gt;"Required","Pending evidence",IF(K400="Deviation","Deviation",IF(AND(K400="Compliant",COUNTBLANK(L400:R400)=0,U400&lt;&gt;"",V400&lt;&gt;""),"Compliant","Pending evidence")))))</f>
        <v/>
      </c>
    </row>
    <row r="401" ht="72" customHeight="1">
      <c r="A401" s="2" t="inlineStr">
        <is>
          <t>SU-07</t>
        </is>
      </c>
      <c r="B401" s="2" t="inlineStr">
        <is>
          <t>Sustainability</t>
        </is>
      </c>
      <c r="C401" s="2" t="inlineStr">
        <is>
          <t>S5</t>
        </is>
      </c>
      <c r="D401" s="2" t="inlineStr">
        <is>
          <t>Ecology and outdoor comfort</t>
        </is>
      </c>
      <c r="E401" s="2" t="inlineStr">
        <is>
          <t>Meet habitat, heat-island, shade and external comfort criteria</t>
        </is>
      </c>
      <c r="F401" s="2" t="inlineStr">
        <is>
          <t>[habitat m2; shade % at set time; metric]</t>
        </is>
      </c>
      <c r="G401" s="2" t="inlineStr">
        <is>
          <t>R05 PBRS v1.0 April 2010; R06 bulletin3 2011; R07 2025; R18 Safat Jan2023; exact clause/credit: verify in project adoption register</t>
        </is>
      </c>
      <c r="H401" s="2" t="inlineStr">
        <is>
          <t>Ecology and microclimate studies coordinated to landscape</t>
        </is>
      </c>
      <c r="I401" s="2" t="inlineStr">
        <is>
          <t>Sustainability lead / PQP</t>
        </is>
      </c>
      <c r="J401" s="5" t="inlineStr">
        <is>
          <t>Pending screening</t>
        </is>
      </c>
      <c r="K401" s="5" t="inlineStr">
        <is>
          <t>Pending evidence</t>
        </is>
      </c>
      <c r="L401" s="5" t="inlineStr"/>
      <c r="M401" s="5" t="inlineStr"/>
      <c r="N401" s="5" t="inlineStr"/>
      <c r="O401" s="5" t="inlineStr"/>
      <c r="P401" s="5" t="inlineStr"/>
      <c r="Q401" s="5" t="inlineStr"/>
      <c r="R401" s="6" t="n"/>
      <c r="S401" s="5" t="inlineStr"/>
      <c r="T401" s="5" t="inlineStr"/>
      <c r="U401" s="5" t="inlineStr"/>
      <c r="V401" s="5" t="inlineStr"/>
      <c r="W401" s="8">
        <f>IF(J401="Pending screening","Pending screening",IF(J401="Not applicable",IF(AND(Q401&lt;&gt;"",R401&lt;&gt;"",S401&lt;&gt;"",U401&lt;&gt;""),"Not applicable","Pending evidence"),IF(J401&lt;&gt;"Required","Pending evidence",IF(K401="Deviation","Deviation",IF(AND(K401="Compliant",COUNTBLANK(L401:R401)=0,U401&lt;&gt;"",V401&lt;&gt;""),"Compliant","Pending evidence")))))</f>
        <v/>
      </c>
    </row>
    <row r="402" ht="72" customHeight="1">
      <c r="A402" s="2" t="inlineStr">
        <is>
          <t>SU-07</t>
        </is>
      </c>
      <c r="B402" s="2" t="inlineStr">
        <is>
          <t>Sustainability</t>
        </is>
      </c>
      <c r="C402" s="2" t="inlineStr">
        <is>
          <t>S6</t>
        </is>
      </c>
      <c r="D402" s="2" t="inlineStr">
        <is>
          <t>Ecology and outdoor comfort</t>
        </is>
      </c>
      <c r="E402" s="2" t="inlineStr">
        <is>
          <t>Meet habitat, heat-island, shade and external comfort criteria</t>
        </is>
      </c>
      <c r="F402" s="2" t="inlineStr">
        <is>
          <t>[habitat m2; shade % at set time; metric]</t>
        </is>
      </c>
      <c r="G402" s="2" t="inlineStr">
        <is>
          <t>R05 PBRS v1.0 April 2010; R06 bulletin3 2011; R07 2025; R18 Safat Jan2023; exact clause/credit: verify in project adoption register</t>
        </is>
      </c>
      <c r="H402" s="2" t="inlineStr">
        <is>
          <t>Ecology and microclimate studies coordinated to landscape</t>
        </is>
      </c>
      <c r="I402" s="2" t="inlineStr">
        <is>
          <t>Sustainability lead / PQP</t>
        </is>
      </c>
      <c r="J402" s="5" t="inlineStr">
        <is>
          <t>Pending screening</t>
        </is>
      </c>
      <c r="K402" s="5" t="inlineStr">
        <is>
          <t>Pending evidence</t>
        </is>
      </c>
      <c r="L402" s="5" t="inlineStr"/>
      <c r="M402" s="5" t="inlineStr"/>
      <c r="N402" s="5" t="inlineStr"/>
      <c r="O402" s="5" t="inlineStr"/>
      <c r="P402" s="5" t="inlineStr"/>
      <c r="Q402" s="5" t="inlineStr"/>
      <c r="R402" s="6" t="n"/>
      <c r="S402" s="5" t="inlineStr"/>
      <c r="T402" s="5" t="inlineStr"/>
      <c r="U402" s="5" t="inlineStr"/>
      <c r="V402" s="5" t="inlineStr"/>
      <c r="W402" s="8">
        <f>IF(J402="Pending screening","Pending screening",IF(J402="Not applicable",IF(AND(Q402&lt;&gt;"",R402&lt;&gt;"",S402&lt;&gt;"",U402&lt;&gt;""),"Not applicable","Pending evidence"),IF(J402&lt;&gt;"Required","Pending evidence",IF(K402="Deviation","Deviation",IF(AND(K402="Compliant",COUNTBLANK(L402:R402)=0,U402&lt;&gt;"",V402&lt;&gt;""),"Compliant","Pending evidence")))))</f>
        <v/>
      </c>
    </row>
    <row r="403" ht="72" customHeight="1">
      <c r="A403" s="2" t="inlineStr">
        <is>
          <t>SU-07</t>
        </is>
      </c>
      <c r="B403" s="2" t="inlineStr">
        <is>
          <t>Sustainability</t>
        </is>
      </c>
      <c r="C403" s="2" t="inlineStr">
        <is>
          <t>S7</t>
        </is>
      </c>
      <c r="D403" s="2" t="inlineStr">
        <is>
          <t>Ecology and outdoor comfort</t>
        </is>
      </c>
      <c r="E403" s="2" t="inlineStr">
        <is>
          <t>Meet habitat, heat-island, shade and external comfort criteria</t>
        </is>
      </c>
      <c r="F403" s="2" t="inlineStr">
        <is>
          <t>[habitat m2; shade % at set time; metric]</t>
        </is>
      </c>
      <c r="G403" s="2" t="inlineStr">
        <is>
          <t>R05 PBRS v1.0 April 2010; R06 bulletin3 2011; R07 2025; R18 Safat Jan2023; exact clause/credit: verify in project adoption register</t>
        </is>
      </c>
      <c r="H403" s="2" t="inlineStr">
        <is>
          <t>Ecology and microclimate studies coordinated to landscape</t>
        </is>
      </c>
      <c r="I403" s="2" t="inlineStr">
        <is>
          <t>Sustainability lead / PQP</t>
        </is>
      </c>
      <c r="J403" s="5" t="inlineStr">
        <is>
          <t>Pending screening</t>
        </is>
      </c>
      <c r="K403" s="5" t="inlineStr">
        <is>
          <t>Pending evidence</t>
        </is>
      </c>
      <c r="L403" s="5" t="inlineStr"/>
      <c r="M403" s="5" t="inlineStr"/>
      <c r="N403" s="5" t="inlineStr"/>
      <c r="O403" s="5" t="inlineStr"/>
      <c r="P403" s="5" t="inlineStr"/>
      <c r="Q403" s="5" t="inlineStr"/>
      <c r="R403" s="6" t="n"/>
      <c r="S403" s="5" t="inlineStr"/>
      <c r="T403" s="5" t="inlineStr"/>
      <c r="U403" s="5" t="inlineStr"/>
      <c r="V403" s="5" t="inlineStr"/>
      <c r="W403" s="8">
        <f>IF(J403="Pending screening","Pending screening",IF(J403="Not applicable",IF(AND(Q403&lt;&gt;"",R403&lt;&gt;"",S403&lt;&gt;"",U403&lt;&gt;""),"Not applicable","Pending evidence"),IF(J403&lt;&gt;"Required","Pending evidence",IF(K403="Deviation","Deviation",IF(AND(K403="Compliant",COUNTBLANK(L403:R403)=0,U403&lt;&gt;"",V403&lt;&gt;""),"Compliant","Pending evidence")))))</f>
        <v/>
      </c>
    </row>
    <row r="404" ht="72" customHeight="1">
      <c r="A404" s="2" t="inlineStr">
        <is>
          <t>SU-08</t>
        </is>
      </c>
      <c r="B404" s="2" t="inlineStr">
        <is>
          <t>Sustainability</t>
        </is>
      </c>
      <c r="C404" s="2" t="inlineStr">
        <is>
          <t>S2</t>
        </is>
      </c>
      <c r="D404" s="2" t="inlineStr">
        <is>
          <t>Construction and operating verification</t>
        </is>
      </c>
      <c r="E404" s="2" t="inlineStr">
        <is>
          <t>Meet construction rating, commissioning and measured-use obligations</t>
        </is>
      </c>
      <c r="F404" s="2" t="inlineStr">
        <is>
          <t>[rating decision; tests; reporting period]</t>
        </is>
      </c>
      <c r="G404" s="2" t="inlineStr">
        <is>
          <t>R05 PBRS v1.0 April 2010; R06 bulletin3 2011; R07 2025; R18 Safat Jan2023; exact clause/credit: verify in project adoption register</t>
        </is>
      </c>
      <c r="H404" s="2" t="inlineStr">
        <is>
          <t>Credit closeout, commissioning, FM training and post-occupancy review</t>
        </is>
      </c>
      <c r="I404" s="2" t="inlineStr">
        <is>
          <t>Sustainability lead / PQP</t>
        </is>
      </c>
      <c r="J404" s="5" t="inlineStr">
        <is>
          <t>Pending screening</t>
        </is>
      </c>
      <c r="K404" s="5" t="inlineStr">
        <is>
          <t>Pending evidence</t>
        </is>
      </c>
      <c r="L404" s="5" t="inlineStr"/>
      <c r="M404" s="5" t="inlineStr"/>
      <c r="N404" s="5" t="inlineStr"/>
      <c r="O404" s="5" t="inlineStr"/>
      <c r="P404" s="5" t="inlineStr"/>
      <c r="Q404" s="5" t="inlineStr"/>
      <c r="R404" s="6" t="n"/>
      <c r="S404" s="5" t="inlineStr"/>
      <c r="T404" s="5" t="inlineStr"/>
      <c r="U404" s="5" t="inlineStr"/>
      <c r="V404" s="5" t="inlineStr"/>
      <c r="W404" s="8">
        <f>IF(J404="Pending screening","Pending screening",IF(J404="Not applicable",IF(AND(Q404&lt;&gt;"",R404&lt;&gt;"",S404&lt;&gt;"",U404&lt;&gt;""),"Not applicable","Pending evidence"),IF(J404&lt;&gt;"Required","Pending evidence",IF(K404="Deviation","Deviation",IF(AND(K404="Compliant",COUNTBLANK(L404:R404)=0,U404&lt;&gt;"",V404&lt;&gt;""),"Compliant","Pending evidence")))))</f>
        <v/>
      </c>
    </row>
    <row r="405" ht="72" customHeight="1">
      <c r="A405" s="2" t="inlineStr">
        <is>
          <t>SU-08</t>
        </is>
      </c>
      <c r="B405" s="2" t="inlineStr">
        <is>
          <t>Sustainability</t>
        </is>
      </c>
      <c r="C405" s="2" t="inlineStr">
        <is>
          <t>S3</t>
        </is>
      </c>
      <c r="D405" s="2" t="inlineStr">
        <is>
          <t>Construction and operating verification</t>
        </is>
      </c>
      <c r="E405" s="2" t="inlineStr">
        <is>
          <t>Meet construction rating, commissioning and measured-use obligations</t>
        </is>
      </c>
      <c r="F405" s="2" t="inlineStr">
        <is>
          <t>[rating decision; tests; reporting period]</t>
        </is>
      </c>
      <c r="G405" s="2" t="inlineStr">
        <is>
          <t>R05 PBRS v1.0 April 2010; R06 bulletin3 2011; R07 2025; R18 Safat Jan2023; exact clause/credit: verify in project adoption register</t>
        </is>
      </c>
      <c r="H405" s="2" t="inlineStr">
        <is>
          <t>Credit closeout, commissioning, FM training and post-occupancy review</t>
        </is>
      </c>
      <c r="I405" s="2" t="inlineStr">
        <is>
          <t>Sustainability lead / PQP</t>
        </is>
      </c>
      <c r="J405" s="5" t="inlineStr">
        <is>
          <t>Pending screening</t>
        </is>
      </c>
      <c r="K405" s="5" t="inlineStr">
        <is>
          <t>Pending evidence</t>
        </is>
      </c>
      <c r="L405" s="5" t="inlineStr"/>
      <c r="M405" s="5" t="inlineStr"/>
      <c r="N405" s="5" t="inlineStr"/>
      <c r="O405" s="5" t="inlineStr"/>
      <c r="P405" s="5" t="inlineStr"/>
      <c r="Q405" s="5" t="inlineStr"/>
      <c r="R405" s="6" t="n"/>
      <c r="S405" s="5" t="inlineStr"/>
      <c r="T405" s="5" t="inlineStr"/>
      <c r="U405" s="5" t="inlineStr"/>
      <c r="V405" s="5" t="inlineStr"/>
      <c r="W405" s="8">
        <f>IF(J405="Pending screening","Pending screening",IF(J405="Not applicable",IF(AND(Q405&lt;&gt;"",R405&lt;&gt;"",S405&lt;&gt;"",U405&lt;&gt;""),"Not applicable","Pending evidence"),IF(J405&lt;&gt;"Required","Pending evidence",IF(K405="Deviation","Deviation",IF(AND(K405="Compliant",COUNTBLANK(L405:R405)=0,U405&lt;&gt;"",V405&lt;&gt;""),"Compliant","Pending evidence")))))</f>
        <v/>
      </c>
    </row>
    <row r="406" ht="72" customHeight="1">
      <c r="A406" s="2" t="inlineStr">
        <is>
          <t>SU-08</t>
        </is>
      </c>
      <c r="B406" s="2" t="inlineStr">
        <is>
          <t>Sustainability</t>
        </is>
      </c>
      <c r="C406" s="2" t="inlineStr">
        <is>
          <t>S4</t>
        </is>
      </c>
      <c r="D406" s="2" t="inlineStr">
        <is>
          <t>Construction and operating verification</t>
        </is>
      </c>
      <c r="E406" s="2" t="inlineStr">
        <is>
          <t>Meet construction rating, commissioning and measured-use obligations</t>
        </is>
      </c>
      <c r="F406" s="2" t="inlineStr">
        <is>
          <t>[rating decision; tests; reporting period]</t>
        </is>
      </c>
      <c r="G406" s="2" t="inlineStr">
        <is>
          <t>R05 PBRS v1.0 April 2010; R06 bulletin3 2011; R07 2025; R18 Safat Jan2023; exact clause/credit: verify in project adoption register</t>
        </is>
      </c>
      <c r="H406" s="2" t="inlineStr">
        <is>
          <t>Credit closeout, commissioning, FM training and post-occupancy review</t>
        </is>
      </c>
      <c r="I406" s="2" t="inlineStr">
        <is>
          <t>Sustainability lead / PQP</t>
        </is>
      </c>
      <c r="J406" s="5" t="inlineStr">
        <is>
          <t>Pending screening</t>
        </is>
      </c>
      <c r="K406" s="5" t="inlineStr">
        <is>
          <t>Pending evidence</t>
        </is>
      </c>
      <c r="L406" s="5" t="inlineStr"/>
      <c r="M406" s="5" t="inlineStr"/>
      <c r="N406" s="5" t="inlineStr"/>
      <c r="O406" s="5" t="inlineStr"/>
      <c r="P406" s="5" t="inlineStr"/>
      <c r="Q406" s="5" t="inlineStr"/>
      <c r="R406" s="6" t="n"/>
      <c r="S406" s="5" t="inlineStr"/>
      <c r="T406" s="5" t="inlineStr"/>
      <c r="U406" s="5" t="inlineStr"/>
      <c r="V406" s="5" t="inlineStr"/>
      <c r="W406" s="8">
        <f>IF(J406="Pending screening","Pending screening",IF(J406="Not applicable",IF(AND(Q406&lt;&gt;"",R406&lt;&gt;"",S406&lt;&gt;"",U406&lt;&gt;""),"Not applicable","Pending evidence"),IF(J406&lt;&gt;"Required","Pending evidence",IF(K406="Deviation","Deviation",IF(AND(K406="Compliant",COUNTBLANK(L406:R406)=0,U406&lt;&gt;"",V406&lt;&gt;""),"Compliant","Pending evidence")))))</f>
        <v/>
      </c>
    </row>
    <row r="407" ht="72" customHeight="1">
      <c r="A407" s="2" t="inlineStr">
        <is>
          <t>SU-08</t>
        </is>
      </c>
      <c r="B407" s="2" t="inlineStr">
        <is>
          <t>Sustainability</t>
        </is>
      </c>
      <c r="C407" s="2" t="inlineStr">
        <is>
          <t>S5</t>
        </is>
      </c>
      <c r="D407" s="2" t="inlineStr">
        <is>
          <t>Construction and operating verification</t>
        </is>
      </c>
      <c r="E407" s="2" t="inlineStr">
        <is>
          <t>Meet construction rating, commissioning and measured-use obligations</t>
        </is>
      </c>
      <c r="F407" s="2" t="inlineStr">
        <is>
          <t>[rating decision; tests; reporting period]</t>
        </is>
      </c>
      <c r="G407" s="2" t="inlineStr">
        <is>
          <t>R05 PBRS v1.0 April 2010; R06 bulletin3 2011; R07 2025; R18 Safat Jan2023; exact clause/credit: verify in project adoption register</t>
        </is>
      </c>
      <c r="H407" s="2" t="inlineStr">
        <is>
          <t>Credit closeout, commissioning, FM training and post-occupancy review</t>
        </is>
      </c>
      <c r="I407" s="2" t="inlineStr">
        <is>
          <t>Sustainability lead / PQP</t>
        </is>
      </c>
      <c r="J407" s="5" t="inlineStr">
        <is>
          <t>Pending screening</t>
        </is>
      </c>
      <c r="K407" s="5" t="inlineStr">
        <is>
          <t>Pending evidence</t>
        </is>
      </c>
      <c r="L407" s="5" t="inlineStr"/>
      <c r="M407" s="5" t="inlineStr"/>
      <c r="N407" s="5" t="inlineStr"/>
      <c r="O407" s="5" t="inlineStr"/>
      <c r="P407" s="5" t="inlineStr"/>
      <c r="Q407" s="5" t="inlineStr"/>
      <c r="R407" s="6" t="n"/>
      <c r="S407" s="5" t="inlineStr"/>
      <c r="T407" s="5" t="inlineStr"/>
      <c r="U407" s="5" t="inlineStr"/>
      <c r="V407" s="5" t="inlineStr"/>
      <c r="W407" s="8">
        <f>IF(J407="Pending screening","Pending screening",IF(J407="Not applicable",IF(AND(Q407&lt;&gt;"",R407&lt;&gt;"",S407&lt;&gt;"",U407&lt;&gt;""),"Not applicable","Pending evidence"),IF(J407&lt;&gt;"Required","Pending evidence",IF(K407="Deviation","Deviation",IF(AND(K407="Compliant",COUNTBLANK(L407:R407)=0,U407&lt;&gt;"",V407&lt;&gt;""),"Compliant","Pending evidence")))))</f>
        <v/>
      </c>
    </row>
    <row r="408" ht="72" customHeight="1">
      <c r="A408" s="2" t="inlineStr">
        <is>
          <t>SU-08</t>
        </is>
      </c>
      <c r="B408" s="2" t="inlineStr">
        <is>
          <t>Sustainability</t>
        </is>
      </c>
      <c r="C408" s="2" t="inlineStr">
        <is>
          <t>S6</t>
        </is>
      </c>
      <c r="D408" s="2" t="inlineStr">
        <is>
          <t>Construction and operating verification</t>
        </is>
      </c>
      <c r="E408" s="2" t="inlineStr">
        <is>
          <t>Meet construction rating, commissioning and measured-use obligations</t>
        </is>
      </c>
      <c r="F408" s="2" t="inlineStr">
        <is>
          <t>[rating decision; tests; reporting period]</t>
        </is>
      </c>
      <c r="G408" s="2" t="inlineStr">
        <is>
          <t>R05 PBRS v1.0 April 2010; R06 bulletin3 2011; R07 2025; R18 Safat Jan2023; exact clause/credit: verify in project adoption register</t>
        </is>
      </c>
      <c r="H408" s="2" t="inlineStr">
        <is>
          <t>Credit closeout, commissioning, FM training and post-occupancy review</t>
        </is>
      </c>
      <c r="I408" s="2" t="inlineStr">
        <is>
          <t>Sustainability lead / PQP</t>
        </is>
      </c>
      <c r="J408" s="5" t="inlineStr">
        <is>
          <t>Pending screening</t>
        </is>
      </c>
      <c r="K408" s="5" t="inlineStr">
        <is>
          <t>Pending evidence</t>
        </is>
      </c>
      <c r="L408" s="5" t="inlineStr"/>
      <c r="M408" s="5" t="inlineStr"/>
      <c r="N408" s="5" t="inlineStr"/>
      <c r="O408" s="5" t="inlineStr"/>
      <c r="P408" s="5" t="inlineStr"/>
      <c r="Q408" s="5" t="inlineStr"/>
      <c r="R408" s="6" t="n"/>
      <c r="S408" s="5" t="inlineStr"/>
      <c r="T408" s="5" t="inlineStr"/>
      <c r="U408" s="5" t="inlineStr"/>
      <c r="V408" s="5" t="inlineStr"/>
      <c r="W408" s="8">
        <f>IF(J408="Pending screening","Pending screening",IF(J408="Not applicable",IF(AND(Q408&lt;&gt;"",R408&lt;&gt;"",S408&lt;&gt;"",U408&lt;&gt;""),"Not applicable","Pending evidence"),IF(J408&lt;&gt;"Required","Pending evidence",IF(K408="Deviation","Deviation",IF(AND(K408="Compliant",COUNTBLANK(L408:R408)=0,U408&lt;&gt;"",V408&lt;&gt;""),"Compliant","Pending evidence")))))</f>
        <v/>
      </c>
    </row>
    <row r="409" ht="72" customHeight="1">
      <c r="A409" s="2" t="inlineStr">
        <is>
          <t>SU-08</t>
        </is>
      </c>
      <c r="B409" s="2" t="inlineStr">
        <is>
          <t>Sustainability</t>
        </is>
      </c>
      <c r="C409" s="2" t="inlineStr">
        <is>
          <t>S7</t>
        </is>
      </c>
      <c r="D409" s="2" t="inlineStr">
        <is>
          <t>Construction and operating verification</t>
        </is>
      </c>
      <c r="E409" s="2" t="inlineStr">
        <is>
          <t>Meet construction rating, commissioning and measured-use obligations</t>
        </is>
      </c>
      <c r="F409" s="2" t="inlineStr">
        <is>
          <t>[rating decision; tests; reporting period]</t>
        </is>
      </c>
      <c r="G409" s="2" t="inlineStr">
        <is>
          <t>R05 PBRS v1.0 April 2010; R06 bulletin3 2011; R07 2025; R18 Safat Jan2023; exact clause/credit: verify in project adoption register</t>
        </is>
      </c>
      <c r="H409" s="2" t="inlineStr">
        <is>
          <t>Credit closeout, commissioning, FM training and post-occupancy review</t>
        </is>
      </c>
      <c r="I409" s="2" t="inlineStr">
        <is>
          <t>Sustainability lead / PQP</t>
        </is>
      </c>
      <c r="J409" s="5" t="inlineStr">
        <is>
          <t>Pending screening</t>
        </is>
      </c>
      <c r="K409" s="5" t="inlineStr">
        <is>
          <t>Pending evidence</t>
        </is>
      </c>
      <c r="L409" s="5" t="inlineStr"/>
      <c r="M409" s="5" t="inlineStr"/>
      <c r="N409" s="5" t="inlineStr"/>
      <c r="O409" s="5" t="inlineStr"/>
      <c r="P409" s="5" t="inlineStr"/>
      <c r="Q409" s="5" t="inlineStr"/>
      <c r="R409" s="6" t="n"/>
      <c r="S409" s="5" t="inlineStr"/>
      <c r="T409" s="5" t="inlineStr"/>
      <c r="U409" s="5" t="inlineStr"/>
      <c r="V409" s="5" t="inlineStr"/>
      <c r="W409" s="8">
        <f>IF(J409="Pending screening","Pending screening",IF(J409="Not applicable",IF(AND(Q409&lt;&gt;"",R409&lt;&gt;"",S409&lt;&gt;"",U409&lt;&gt;""),"Not applicable","Pending evidence"),IF(J409&lt;&gt;"Required","Pending evidence",IF(K409="Deviation","Deviation",IF(AND(K409="Compliant",COUNTBLANK(L409:R409)=0,U409&lt;&gt;"",V409&lt;&gt;""),"Compliant","Pending evidence")))))</f>
        <v/>
      </c>
    </row>
    <row r="410" ht="56" customHeight="1">
      <c r="A410" s="2" t="inlineStr">
        <is>
          <t>CI-01</t>
        </is>
      </c>
      <c r="B410" s="2" t="inlineStr">
        <is>
          <t>Civil infrastructure and utilities</t>
        </is>
      </c>
      <c r="C410" s="2" t="inlineStr">
        <is>
          <t>S2</t>
        </is>
      </c>
      <c r="D410" s="2" t="inlineStr">
        <is>
          <t>Survey and coordinates</t>
        </is>
      </c>
      <c r="E410" s="2" t="inlineStr">
        <is>
          <t>Use verified plot, CRS, datum, benchmark, units and accuracy</t>
        </is>
      </c>
      <c r="F410" s="2" t="inlineStr">
        <is>
          <t>[CRS; datum; m; uncertainty mm]</t>
        </is>
      </c>
      <c r="G410" s="2" t="inlineStr">
        <is>
          <t>R01 DMT2025; R08 TAQA2024; R09 sewer; R10 traffic; R19/R20 Dubai; exact clause/credit: verify in project adoption register</t>
        </is>
      </c>
      <c r="H410" s="2" t="inlineStr">
        <is>
          <t>Survey control and independent model/site alignment</t>
        </is>
      </c>
      <c r="I410" s="2" t="inlineStr">
        <is>
          <t>Civil / infrastructure lead</t>
        </is>
      </c>
      <c r="J410" s="5" t="inlineStr">
        <is>
          <t>Pending screening</t>
        </is>
      </c>
      <c r="K410" s="5" t="inlineStr">
        <is>
          <t>Pending evidence</t>
        </is>
      </c>
      <c r="L410" s="5" t="inlineStr"/>
      <c r="M410" s="5" t="inlineStr"/>
      <c r="N410" s="5" t="inlineStr"/>
      <c r="O410" s="5" t="inlineStr"/>
      <c r="P410" s="5" t="inlineStr"/>
      <c r="Q410" s="5" t="inlineStr"/>
      <c r="R410" s="6" t="n"/>
      <c r="S410" s="5" t="inlineStr"/>
      <c r="T410" s="5" t="inlineStr"/>
      <c r="U410" s="5" t="inlineStr"/>
      <c r="V410" s="5" t="inlineStr"/>
      <c r="W410" s="8">
        <f>IF(J410="Pending screening","Pending screening",IF(J410="Not applicable",IF(AND(Q410&lt;&gt;"",R410&lt;&gt;"",S410&lt;&gt;"",U410&lt;&gt;""),"Not applicable","Pending evidence"),IF(J410&lt;&gt;"Required","Pending evidence",IF(K410="Deviation","Deviation",IF(AND(K410="Compliant",COUNTBLANK(L410:R410)=0,U410&lt;&gt;"",V410&lt;&gt;""),"Compliant","Pending evidence")))))</f>
        <v/>
      </c>
    </row>
    <row r="411" ht="56" customHeight="1">
      <c r="A411" s="2" t="inlineStr">
        <is>
          <t>CI-01</t>
        </is>
      </c>
      <c r="B411" s="2" t="inlineStr">
        <is>
          <t>Civil infrastructure and utilities</t>
        </is>
      </c>
      <c r="C411" s="2" t="inlineStr">
        <is>
          <t>S3</t>
        </is>
      </c>
      <c r="D411" s="2" t="inlineStr">
        <is>
          <t>Survey and coordinates</t>
        </is>
      </c>
      <c r="E411" s="2" t="inlineStr">
        <is>
          <t>Use verified plot, CRS, datum, benchmark, units and accuracy</t>
        </is>
      </c>
      <c r="F411" s="2" t="inlineStr">
        <is>
          <t>[CRS; datum; m; uncertainty mm]</t>
        </is>
      </c>
      <c r="G411" s="2" t="inlineStr">
        <is>
          <t>R01 DMT2025; R08 TAQA2024; R09 sewer; R10 traffic; R19/R20 Dubai; exact clause/credit: verify in project adoption register</t>
        </is>
      </c>
      <c r="H411" s="2" t="inlineStr">
        <is>
          <t>Survey control and independent model/site alignment</t>
        </is>
      </c>
      <c r="I411" s="2" t="inlineStr">
        <is>
          <t>Civil / infrastructure lead</t>
        </is>
      </c>
      <c r="J411" s="5" t="inlineStr">
        <is>
          <t>Pending screening</t>
        </is>
      </c>
      <c r="K411" s="5" t="inlineStr">
        <is>
          <t>Pending evidence</t>
        </is>
      </c>
      <c r="L411" s="5" t="inlineStr"/>
      <c r="M411" s="5" t="inlineStr"/>
      <c r="N411" s="5" t="inlineStr"/>
      <c r="O411" s="5" t="inlineStr"/>
      <c r="P411" s="5" t="inlineStr"/>
      <c r="Q411" s="5" t="inlineStr"/>
      <c r="R411" s="6" t="n"/>
      <c r="S411" s="5" t="inlineStr"/>
      <c r="T411" s="5" t="inlineStr"/>
      <c r="U411" s="5" t="inlineStr"/>
      <c r="V411" s="5" t="inlineStr"/>
      <c r="W411" s="8">
        <f>IF(J411="Pending screening","Pending screening",IF(J411="Not applicable",IF(AND(Q411&lt;&gt;"",R411&lt;&gt;"",S411&lt;&gt;"",U411&lt;&gt;""),"Not applicable","Pending evidence"),IF(J411&lt;&gt;"Required","Pending evidence",IF(K411="Deviation","Deviation",IF(AND(K411="Compliant",COUNTBLANK(L411:R411)=0,U411&lt;&gt;"",V411&lt;&gt;""),"Compliant","Pending evidence")))))</f>
        <v/>
      </c>
    </row>
    <row r="412" ht="56" customHeight="1">
      <c r="A412" s="2" t="inlineStr">
        <is>
          <t>CI-01</t>
        </is>
      </c>
      <c r="B412" s="2" t="inlineStr">
        <is>
          <t>Civil infrastructure and utilities</t>
        </is>
      </c>
      <c r="C412" s="2" t="inlineStr">
        <is>
          <t>S4</t>
        </is>
      </c>
      <c r="D412" s="2" t="inlineStr">
        <is>
          <t>Survey and coordinates</t>
        </is>
      </c>
      <c r="E412" s="2" t="inlineStr">
        <is>
          <t>Use verified plot, CRS, datum, benchmark, units and accuracy</t>
        </is>
      </c>
      <c r="F412" s="2" t="inlineStr">
        <is>
          <t>[CRS; datum; m; uncertainty mm]</t>
        </is>
      </c>
      <c r="G412" s="2" t="inlineStr">
        <is>
          <t>R01 DMT2025; R08 TAQA2024; R09 sewer; R10 traffic; R19/R20 Dubai; exact clause/credit: verify in project adoption register</t>
        </is>
      </c>
      <c r="H412" s="2" t="inlineStr">
        <is>
          <t>Survey control and independent model/site alignment</t>
        </is>
      </c>
      <c r="I412" s="2" t="inlineStr">
        <is>
          <t>Civil / infrastructure lead</t>
        </is>
      </c>
      <c r="J412" s="5" t="inlineStr">
        <is>
          <t>Pending screening</t>
        </is>
      </c>
      <c r="K412" s="5" t="inlineStr">
        <is>
          <t>Pending evidence</t>
        </is>
      </c>
      <c r="L412" s="5" t="inlineStr"/>
      <c r="M412" s="5" t="inlineStr"/>
      <c r="N412" s="5" t="inlineStr"/>
      <c r="O412" s="5" t="inlineStr"/>
      <c r="P412" s="5" t="inlineStr"/>
      <c r="Q412" s="5" t="inlineStr"/>
      <c r="R412" s="6" t="n"/>
      <c r="S412" s="5" t="inlineStr"/>
      <c r="T412" s="5" t="inlineStr"/>
      <c r="U412" s="5" t="inlineStr"/>
      <c r="V412" s="5" t="inlineStr"/>
      <c r="W412" s="8">
        <f>IF(J412="Pending screening","Pending screening",IF(J412="Not applicable",IF(AND(Q412&lt;&gt;"",R412&lt;&gt;"",S412&lt;&gt;"",U412&lt;&gt;""),"Not applicable","Pending evidence"),IF(J412&lt;&gt;"Required","Pending evidence",IF(K412="Deviation","Deviation",IF(AND(K412="Compliant",COUNTBLANK(L412:R412)=0,U412&lt;&gt;"",V412&lt;&gt;""),"Compliant","Pending evidence")))))</f>
        <v/>
      </c>
    </row>
    <row r="413" ht="56" customHeight="1">
      <c r="A413" s="2" t="inlineStr">
        <is>
          <t>CI-01</t>
        </is>
      </c>
      <c r="B413" s="2" t="inlineStr">
        <is>
          <t>Civil infrastructure and utilities</t>
        </is>
      </c>
      <c r="C413" s="2" t="inlineStr">
        <is>
          <t>S5</t>
        </is>
      </c>
      <c r="D413" s="2" t="inlineStr">
        <is>
          <t>Survey and coordinates</t>
        </is>
      </c>
      <c r="E413" s="2" t="inlineStr">
        <is>
          <t>Use verified plot, CRS, datum, benchmark, units and accuracy</t>
        </is>
      </c>
      <c r="F413" s="2" t="inlineStr">
        <is>
          <t>[CRS; datum; m; uncertainty mm]</t>
        </is>
      </c>
      <c r="G413" s="2" t="inlineStr">
        <is>
          <t>R01 DMT2025; R08 TAQA2024; R09 sewer; R10 traffic; R19/R20 Dubai; exact clause/credit: verify in project adoption register</t>
        </is>
      </c>
      <c r="H413" s="2" t="inlineStr">
        <is>
          <t>Survey control and independent model/site alignment</t>
        </is>
      </c>
      <c r="I413" s="2" t="inlineStr">
        <is>
          <t>Civil / infrastructure lead</t>
        </is>
      </c>
      <c r="J413" s="5" t="inlineStr">
        <is>
          <t>Pending screening</t>
        </is>
      </c>
      <c r="K413" s="5" t="inlineStr">
        <is>
          <t>Pending evidence</t>
        </is>
      </c>
      <c r="L413" s="5" t="inlineStr"/>
      <c r="M413" s="5" t="inlineStr"/>
      <c r="N413" s="5" t="inlineStr"/>
      <c r="O413" s="5" t="inlineStr"/>
      <c r="P413" s="5" t="inlineStr"/>
      <c r="Q413" s="5" t="inlineStr"/>
      <c r="R413" s="6" t="n"/>
      <c r="S413" s="5" t="inlineStr"/>
      <c r="T413" s="5" t="inlineStr"/>
      <c r="U413" s="5" t="inlineStr"/>
      <c r="V413" s="5" t="inlineStr"/>
      <c r="W413" s="8">
        <f>IF(J413="Pending screening","Pending screening",IF(J413="Not applicable",IF(AND(Q413&lt;&gt;"",R413&lt;&gt;"",S413&lt;&gt;"",U413&lt;&gt;""),"Not applicable","Pending evidence"),IF(J413&lt;&gt;"Required","Pending evidence",IF(K413="Deviation","Deviation",IF(AND(K413="Compliant",COUNTBLANK(L413:R413)=0,U413&lt;&gt;"",V413&lt;&gt;""),"Compliant","Pending evidence")))))</f>
        <v/>
      </c>
    </row>
    <row r="414" ht="56" customHeight="1">
      <c r="A414" s="2" t="inlineStr">
        <is>
          <t>CI-01</t>
        </is>
      </c>
      <c r="B414" s="2" t="inlineStr">
        <is>
          <t>Civil infrastructure and utilities</t>
        </is>
      </c>
      <c r="C414" s="2" t="inlineStr">
        <is>
          <t>S6</t>
        </is>
      </c>
      <c r="D414" s="2" t="inlineStr">
        <is>
          <t>Survey and coordinates</t>
        </is>
      </c>
      <c r="E414" s="2" t="inlineStr">
        <is>
          <t>Use verified plot, CRS, datum, benchmark, units and accuracy</t>
        </is>
      </c>
      <c r="F414" s="2" t="inlineStr">
        <is>
          <t>[CRS; datum; m; uncertainty mm]</t>
        </is>
      </c>
      <c r="G414" s="2" t="inlineStr">
        <is>
          <t>R01 DMT2025; R08 TAQA2024; R09 sewer; R10 traffic; R19/R20 Dubai; exact clause/credit: verify in project adoption register</t>
        </is>
      </c>
      <c r="H414" s="2" t="inlineStr">
        <is>
          <t>Survey control and independent model/site alignment</t>
        </is>
      </c>
      <c r="I414" s="2" t="inlineStr">
        <is>
          <t>Civil / infrastructure lead</t>
        </is>
      </c>
      <c r="J414" s="5" t="inlineStr">
        <is>
          <t>Pending screening</t>
        </is>
      </c>
      <c r="K414" s="5" t="inlineStr">
        <is>
          <t>Pending evidence</t>
        </is>
      </c>
      <c r="L414" s="5" t="inlineStr"/>
      <c r="M414" s="5" t="inlineStr"/>
      <c r="N414" s="5" t="inlineStr"/>
      <c r="O414" s="5" t="inlineStr"/>
      <c r="P414" s="5" t="inlineStr"/>
      <c r="Q414" s="5" t="inlineStr"/>
      <c r="R414" s="6" t="n"/>
      <c r="S414" s="5" t="inlineStr"/>
      <c r="T414" s="5" t="inlineStr"/>
      <c r="U414" s="5" t="inlineStr"/>
      <c r="V414" s="5" t="inlineStr"/>
      <c r="W414" s="8">
        <f>IF(J414="Pending screening","Pending screening",IF(J414="Not applicable",IF(AND(Q414&lt;&gt;"",R414&lt;&gt;"",S414&lt;&gt;"",U414&lt;&gt;""),"Not applicable","Pending evidence"),IF(J414&lt;&gt;"Required","Pending evidence",IF(K414="Deviation","Deviation",IF(AND(K414="Compliant",COUNTBLANK(L414:R414)=0,U414&lt;&gt;"",V414&lt;&gt;""),"Compliant","Pending evidence")))))</f>
        <v/>
      </c>
    </row>
    <row r="415" ht="56" customHeight="1">
      <c r="A415" s="2" t="inlineStr">
        <is>
          <t>CI-01</t>
        </is>
      </c>
      <c r="B415" s="2" t="inlineStr">
        <is>
          <t>Civil infrastructure and utilities</t>
        </is>
      </c>
      <c r="C415" s="2" t="inlineStr">
        <is>
          <t>S7</t>
        </is>
      </c>
      <c r="D415" s="2" t="inlineStr">
        <is>
          <t>Survey and coordinates</t>
        </is>
      </c>
      <c r="E415" s="2" t="inlineStr">
        <is>
          <t>Use verified plot, CRS, datum, benchmark, units and accuracy</t>
        </is>
      </c>
      <c r="F415" s="2" t="inlineStr">
        <is>
          <t>[CRS; datum; m; uncertainty mm]</t>
        </is>
      </c>
      <c r="G415" s="2" t="inlineStr">
        <is>
          <t>R01 DMT2025; R08 TAQA2024; R09 sewer; R10 traffic; R19/R20 Dubai; exact clause/credit: verify in project adoption register</t>
        </is>
      </c>
      <c r="H415" s="2" t="inlineStr">
        <is>
          <t>Survey control and independent model/site alignment</t>
        </is>
      </c>
      <c r="I415" s="2" t="inlineStr">
        <is>
          <t>Civil / infrastructure lead</t>
        </is>
      </c>
      <c r="J415" s="5" t="inlineStr">
        <is>
          <t>Pending screening</t>
        </is>
      </c>
      <c r="K415" s="5" t="inlineStr">
        <is>
          <t>Pending evidence</t>
        </is>
      </c>
      <c r="L415" s="5" t="inlineStr"/>
      <c r="M415" s="5" t="inlineStr"/>
      <c r="N415" s="5" t="inlineStr"/>
      <c r="O415" s="5" t="inlineStr"/>
      <c r="P415" s="5" t="inlineStr"/>
      <c r="Q415" s="5" t="inlineStr"/>
      <c r="R415" s="6" t="n"/>
      <c r="S415" s="5" t="inlineStr"/>
      <c r="T415" s="5" t="inlineStr"/>
      <c r="U415" s="5" t="inlineStr"/>
      <c r="V415" s="5" t="inlineStr"/>
      <c r="W415" s="8">
        <f>IF(J415="Pending screening","Pending screening",IF(J415="Not applicable",IF(AND(Q415&lt;&gt;"",R415&lt;&gt;"",S415&lt;&gt;"",U415&lt;&gt;""),"Not applicable","Pending evidence"),IF(J415&lt;&gt;"Required","Pending evidence",IF(K415="Deviation","Deviation",IF(AND(K415="Compliant",COUNTBLANK(L415:R415)=0,U415&lt;&gt;"",V415&lt;&gt;""),"Compliant","Pending evidence")))))</f>
        <v/>
      </c>
    </row>
    <row r="416" ht="56" customHeight="1">
      <c r="A416" s="2" t="inlineStr">
        <is>
          <t>CI-02</t>
        </is>
      </c>
      <c r="B416" s="2" t="inlineStr">
        <is>
          <t>Civil infrastructure and utilities</t>
        </is>
      </c>
      <c r="C416" s="2" t="inlineStr">
        <is>
          <t>S2</t>
        </is>
      </c>
      <c r="D416" s="2" t="inlineStr">
        <is>
          <t>Utilities and easements</t>
        </is>
      </c>
      <c r="E416" s="2" t="inlineStr">
        <is>
          <t>Locate protected assets and applicable clearances/easements</t>
        </is>
      </c>
      <c r="F416" s="2" t="inlineStr">
        <is>
          <t>[routes/depth m; easement m; confidence]</t>
        </is>
      </c>
      <c r="G416" s="2" t="inlineStr">
        <is>
          <t>R01 DMT2025; R08 TAQA2024; R09 sewer; R10 traffic; R19/R20 Dubai; exact clause/credit: verify in project adoption register</t>
        </is>
      </c>
      <c r="H416" s="2" t="inlineStr">
        <is>
          <t>Operator records and justified field verification/NOCs</t>
        </is>
      </c>
      <c r="I416" s="2" t="inlineStr">
        <is>
          <t>Civil / infrastructure lead</t>
        </is>
      </c>
      <c r="J416" s="5" t="inlineStr">
        <is>
          <t>Pending screening</t>
        </is>
      </c>
      <c r="K416" s="5" t="inlineStr">
        <is>
          <t>Pending evidence</t>
        </is>
      </c>
      <c r="L416" s="5" t="inlineStr"/>
      <c r="M416" s="5" t="inlineStr"/>
      <c r="N416" s="5" t="inlineStr"/>
      <c r="O416" s="5" t="inlineStr"/>
      <c r="P416" s="5" t="inlineStr"/>
      <c r="Q416" s="5" t="inlineStr"/>
      <c r="R416" s="6" t="n"/>
      <c r="S416" s="5" t="inlineStr"/>
      <c r="T416" s="5" t="inlineStr"/>
      <c r="U416" s="5" t="inlineStr"/>
      <c r="V416" s="5" t="inlineStr"/>
      <c r="W416" s="8">
        <f>IF(J416="Pending screening","Pending screening",IF(J416="Not applicable",IF(AND(Q416&lt;&gt;"",R416&lt;&gt;"",S416&lt;&gt;"",U416&lt;&gt;""),"Not applicable","Pending evidence"),IF(J416&lt;&gt;"Required","Pending evidence",IF(K416="Deviation","Deviation",IF(AND(K416="Compliant",COUNTBLANK(L416:R416)=0,U416&lt;&gt;"",V416&lt;&gt;""),"Compliant","Pending evidence")))))</f>
        <v/>
      </c>
    </row>
    <row r="417" ht="56" customHeight="1">
      <c r="A417" s="2" t="inlineStr">
        <is>
          <t>CI-02</t>
        </is>
      </c>
      <c r="B417" s="2" t="inlineStr">
        <is>
          <t>Civil infrastructure and utilities</t>
        </is>
      </c>
      <c r="C417" s="2" t="inlineStr">
        <is>
          <t>S3</t>
        </is>
      </c>
      <c r="D417" s="2" t="inlineStr">
        <is>
          <t>Utilities and easements</t>
        </is>
      </c>
      <c r="E417" s="2" t="inlineStr">
        <is>
          <t>Locate protected assets and applicable clearances/easements</t>
        </is>
      </c>
      <c r="F417" s="2" t="inlineStr">
        <is>
          <t>[routes/depth m; easement m; confidence]</t>
        </is>
      </c>
      <c r="G417" s="2" t="inlineStr">
        <is>
          <t>R01 DMT2025; R08 TAQA2024; R09 sewer; R10 traffic; R19/R20 Dubai; exact clause/credit: verify in project adoption register</t>
        </is>
      </c>
      <c r="H417" s="2" t="inlineStr">
        <is>
          <t>Operator records and justified field verification/NOCs</t>
        </is>
      </c>
      <c r="I417" s="2" t="inlineStr">
        <is>
          <t>Civil / infrastructure lead</t>
        </is>
      </c>
      <c r="J417" s="5" t="inlineStr">
        <is>
          <t>Pending screening</t>
        </is>
      </c>
      <c r="K417" s="5" t="inlineStr">
        <is>
          <t>Pending evidence</t>
        </is>
      </c>
      <c r="L417" s="5" t="inlineStr"/>
      <c r="M417" s="5" t="inlineStr"/>
      <c r="N417" s="5" t="inlineStr"/>
      <c r="O417" s="5" t="inlineStr"/>
      <c r="P417" s="5" t="inlineStr"/>
      <c r="Q417" s="5" t="inlineStr"/>
      <c r="R417" s="6" t="n"/>
      <c r="S417" s="5" t="inlineStr"/>
      <c r="T417" s="5" t="inlineStr"/>
      <c r="U417" s="5" t="inlineStr"/>
      <c r="V417" s="5" t="inlineStr"/>
      <c r="W417" s="8">
        <f>IF(J417="Pending screening","Pending screening",IF(J417="Not applicable",IF(AND(Q417&lt;&gt;"",R417&lt;&gt;"",S417&lt;&gt;"",U417&lt;&gt;""),"Not applicable","Pending evidence"),IF(J417&lt;&gt;"Required","Pending evidence",IF(K417="Deviation","Deviation",IF(AND(K417="Compliant",COUNTBLANK(L417:R417)=0,U417&lt;&gt;"",V417&lt;&gt;""),"Compliant","Pending evidence")))))</f>
        <v/>
      </c>
    </row>
    <row r="418" ht="56" customHeight="1">
      <c r="A418" s="2" t="inlineStr">
        <is>
          <t>CI-02</t>
        </is>
      </c>
      <c r="B418" s="2" t="inlineStr">
        <is>
          <t>Civil infrastructure and utilities</t>
        </is>
      </c>
      <c r="C418" s="2" t="inlineStr">
        <is>
          <t>S4</t>
        </is>
      </c>
      <c r="D418" s="2" t="inlineStr">
        <is>
          <t>Utilities and easements</t>
        </is>
      </c>
      <c r="E418" s="2" t="inlineStr">
        <is>
          <t>Locate protected assets and applicable clearances/easements</t>
        </is>
      </c>
      <c r="F418" s="2" t="inlineStr">
        <is>
          <t>[routes/depth m; easement m; confidence]</t>
        </is>
      </c>
      <c r="G418" s="2" t="inlineStr">
        <is>
          <t>R01 DMT2025; R08 TAQA2024; R09 sewer; R10 traffic; R19/R20 Dubai; exact clause/credit: verify in project adoption register</t>
        </is>
      </c>
      <c r="H418" s="2" t="inlineStr">
        <is>
          <t>Operator records and justified field verification/NOCs</t>
        </is>
      </c>
      <c r="I418" s="2" t="inlineStr">
        <is>
          <t>Civil / infrastructure lead</t>
        </is>
      </c>
      <c r="J418" s="5" t="inlineStr">
        <is>
          <t>Pending screening</t>
        </is>
      </c>
      <c r="K418" s="5" t="inlineStr">
        <is>
          <t>Pending evidence</t>
        </is>
      </c>
      <c r="L418" s="5" t="inlineStr"/>
      <c r="M418" s="5" t="inlineStr"/>
      <c r="N418" s="5" t="inlineStr"/>
      <c r="O418" s="5" t="inlineStr"/>
      <c r="P418" s="5" t="inlineStr"/>
      <c r="Q418" s="5" t="inlineStr"/>
      <c r="R418" s="6" t="n"/>
      <c r="S418" s="5" t="inlineStr"/>
      <c r="T418" s="5" t="inlineStr"/>
      <c r="U418" s="5" t="inlineStr"/>
      <c r="V418" s="5" t="inlineStr"/>
      <c r="W418" s="8">
        <f>IF(J418="Pending screening","Pending screening",IF(J418="Not applicable",IF(AND(Q418&lt;&gt;"",R418&lt;&gt;"",S418&lt;&gt;"",U418&lt;&gt;""),"Not applicable","Pending evidence"),IF(J418&lt;&gt;"Required","Pending evidence",IF(K418="Deviation","Deviation",IF(AND(K418="Compliant",COUNTBLANK(L418:R418)=0,U418&lt;&gt;"",V418&lt;&gt;""),"Compliant","Pending evidence")))))</f>
        <v/>
      </c>
    </row>
    <row r="419" ht="56" customHeight="1">
      <c r="A419" s="2" t="inlineStr">
        <is>
          <t>CI-02</t>
        </is>
      </c>
      <c r="B419" s="2" t="inlineStr">
        <is>
          <t>Civil infrastructure and utilities</t>
        </is>
      </c>
      <c r="C419" s="2" t="inlineStr">
        <is>
          <t>S5</t>
        </is>
      </c>
      <c r="D419" s="2" t="inlineStr">
        <is>
          <t>Utilities and easements</t>
        </is>
      </c>
      <c r="E419" s="2" t="inlineStr">
        <is>
          <t>Locate protected assets and applicable clearances/easements</t>
        </is>
      </c>
      <c r="F419" s="2" t="inlineStr">
        <is>
          <t>[routes/depth m; easement m; confidence]</t>
        </is>
      </c>
      <c r="G419" s="2" t="inlineStr">
        <is>
          <t>R01 DMT2025; R08 TAQA2024; R09 sewer; R10 traffic; R19/R20 Dubai; exact clause/credit: verify in project adoption register</t>
        </is>
      </c>
      <c r="H419" s="2" t="inlineStr">
        <is>
          <t>Operator records and justified field verification/NOCs</t>
        </is>
      </c>
      <c r="I419" s="2" t="inlineStr">
        <is>
          <t>Civil / infrastructure lead</t>
        </is>
      </c>
      <c r="J419" s="5" t="inlineStr">
        <is>
          <t>Pending screening</t>
        </is>
      </c>
      <c r="K419" s="5" t="inlineStr">
        <is>
          <t>Pending evidence</t>
        </is>
      </c>
      <c r="L419" s="5" t="inlineStr"/>
      <c r="M419" s="5" t="inlineStr"/>
      <c r="N419" s="5" t="inlineStr"/>
      <c r="O419" s="5" t="inlineStr"/>
      <c r="P419" s="5" t="inlineStr"/>
      <c r="Q419" s="5" t="inlineStr"/>
      <c r="R419" s="6" t="n"/>
      <c r="S419" s="5" t="inlineStr"/>
      <c r="T419" s="5" t="inlineStr"/>
      <c r="U419" s="5" t="inlineStr"/>
      <c r="V419" s="5" t="inlineStr"/>
      <c r="W419" s="8">
        <f>IF(J419="Pending screening","Pending screening",IF(J419="Not applicable",IF(AND(Q419&lt;&gt;"",R419&lt;&gt;"",S419&lt;&gt;"",U419&lt;&gt;""),"Not applicable","Pending evidence"),IF(J419&lt;&gt;"Required","Pending evidence",IF(K419="Deviation","Deviation",IF(AND(K419="Compliant",COUNTBLANK(L419:R419)=0,U419&lt;&gt;"",V419&lt;&gt;""),"Compliant","Pending evidence")))))</f>
        <v/>
      </c>
    </row>
    <row r="420" ht="56" customHeight="1">
      <c r="A420" s="2" t="inlineStr">
        <is>
          <t>CI-02</t>
        </is>
      </c>
      <c r="B420" s="2" t="inlineStr">
        <is>
          <t>Civil infrastructure and utilities</t>
        </is>
      </c>
      <c r="C420" s="2" t="inlineStr">
        <is>
          <t>S6</t>
        </is>
      </c>
      <c r="D420" s="2" t="inlineStr">
        <is>
          <t>Utilities and easements</t>
        </is>
      </c>
      <c r="E420" s="2" t="inlineStr">
        <is>
          <t>Locate protected assets and applicable clearances/easements</t>
        </is>
      </c>
      <c r="F420" s="2" t="inlineStr">
        <is>
          <t>[routes/depth m; easement m; confidence]</t>
        </is>
      </c>
      <c r="G420" s="2" t="inlineStr">
        <is>
          <t>R01 DMT2025; R08 TAQA2024; R09 sewer; R10 traffic; R19/R20 Dubai; exact clause/credit: verify in project adoption register</t>
        </is>
      </c>
      <c r="H420" s="2" t="inlineStr">
        <is>
          <t>Operator records and justified field verification/NOCs</t>
        </is>
      </c>
      <c r="I420" s="2" t="inlineStr">
        <is>
          <t>Civil / infrastructure lead</t>
        </is>
      </c>
      <c r="J420" s="5" t="inlineStr">
        <is>
          <t>Pending screening</t>
        </is>
      </c>
      <c r="K420" s="5" t="inlineStr">
        <is>
          <t>Pending evidence</t>
        </is>
      </c>
      <c r="L420" s="5" t="inlineStr"/>
      <c r="M420" s="5" t="inlineStr"/>
      <c r="N420" s="5" t="inlineStr"/>
      <c r="O420" s="5" t="inlineStr"/>
      <c r="P420" s="5" t="inlineStr"/>
      <c r="Q420" s="5" t="inlineStr"/>
      <c r="R420" s="6" t="n"/>
      <c r="S420" s="5" t="inlineStr"/>
      <c r="T420" s="5" t="inlineStr"/>
      <c r="U420" s="5" t="inlineStr"/>
      <c r="V420" s="5" t="inlineStr"/>
      <c r="W420" s="8">
        <f>IF(J420="Pending screening","Pending screening",IF(J420="Not applicable",IF(AND(Q420&lt;&gt;"",R420&lt;&gt;"",S420&lt;&gt;"",U420&lt;&gt;""),"Not applicable","Pending evidence"),IF(J420&lt;&gt;"Required","Pending evidence",IF(K420="Deviation","Deviation",IF(AND(K420="Compliant",COUNTBLANK(L420:R420)=0,U420&lt;&gt;"",V420&lt;&gt;""),"Compliant","Pending evidence")))))</f>
        <v/>
      </c>
    </row>
    <row r="421" ht="56" customHeight="1">
      <c r="A421" s="2" t="inlineStr">
        <is>
          <t>CI-02</t>
        </is>
      </c>
      <c r="B421" s="2" t="inlineStr">
        <is>
          <t>Civil infrastructure and utilities</t>
        </is>
      </c>
      <c r="C421" s="2" t="inlineStr">
        <is>
          <t>S7</t>
        </is>
      </c>
      <c r="D421" s="2" t="inlineStr">
        <is>
          <t>Utilities and easements</t>
        </is>
      </c>
      <c r="E421" s="2" t="inlineStr">
        <is>
          <t>Locate protected assets and applicable clearances/easements</t>
        </is>
      </c>
      <c r="F421" s="2" t="inlineStr">
        <is>
          <t>[routes/depth m; easement m; confidence]</t>
        </is>
      </c>
      <c r="G421" s="2" t="inlineStr">
        <is>
          <t>R01 DMT2025; R08 TAQA2024; R09 sewer; R10 traffic; R19/R20 Dubai; exact clause/credit: verify in project adoption register</t>
        </is>
      </c>
      <c r="H421" s="2" t="inlineStr">
        <is>
          <t>Operator records and justified field verification/NOCs</t>
        </is>
      </c>
      <c r="I421" s="2" t="inlineStr">
        <is>
          <t>Civil / infrastructure lead</t>
        </is>
      </c>
      <c r="J421" s="5" t="inlineStr">
        <is>
          <t>Pending screening</t>
        </is>
      </c>
      <c r="K421" s="5" t="inlineStr">
        <is>
          <t>Pending evidence</t>
        </is>
      </c>
      <c r="L421" s="5" t="inlineStr"/>
      <c r="M421" s="5" t="inlineStr"/>
      <c r="N421" s="5" t="inlineStr"/>
      <c r="O421" s="5" t="inlineStr"/>
      <c r="P421" s="5" t="inlineStr"/>
      <c r="Q421" s="5" t="inlineStr"/>
      <c r="R421" s="6" t="n"/>
      <c r="S421" s="5" t="inlineStr"/>
      <c r="T421" s="5" t="inlineStr"/>
      <c r="U421" s="5" t="inlineStr"/>
      <c r="V421" s="5" t="inlineStr"/>
      <c r="W421" s="8">
        <f>IF(J421="Pending screening","Pending screening",IF(J421="Not applicable",IF(AND(Q421&lt;&gt;"",R421&lt;&gt;"",S421&lt;&gt;"",U421&lt;&gt;""),"Not applicable","Pending evidence"),IF(J421&lt;&gt;"Required","Pending evidence",IF(K421="Deviation","Deviation",IF(AND(K421="Compliant",COUNTBLANK(L421:R421)=0,U421&lt;&gt;"",V421&lt;&gt;""),"Compliant","Pending evidence")))))</f>
        <v/>
      </c>
    </row>
    <row r="422" ht="56" customHeight="1">
      <c r="A422" s="2" t="inlineStr">
        <is>
          <t>CI-03</t>
        </is>
      </c>
      <c r="B422" s="2" t="inlineStr">
        <is>
          <t>Civil infrastructure and utilities</t>
        </is>
      </c>
      <c r="C422" s="2" t="inlineStr">
        <is>
          <t>S2</t>
        </is>
      </c>
      <c r="D422" s="2" t="inlineStr">
        <is>
          <t>Water connection</t>
        </is>
      </c>
      <c r="E422" s="2" t="inlineStr">
        <is>
          <t>Confirm capacity, point, pressure, metering and fire-water basis</t>
        </is>
      </c>
      <c r="F422" s="2" t="inlineStr">
        <is>
          <t>[L/s; bar; mm]</t>
        </is>
      </c>
      <c r="G422" s="2" t="inlineStr">
        <is>
          <t>R01 DMT2025; R08 TAQA2024; R09 sewer; R10 traffic; R19/R20 Dubai; exact clause/credit: verify in project adoption register</t>
        </is>
      </c>
      <c r="H422" s="2" t="inlineStr">
        <is>
          <t>Operator written conditions and hydraulic calculations</t>
        </is>
      </c>
      <c r="I422" s="2" t="inlineStr">
        <is>
          <t>Civil / infrastructure lead</t>
        </is>
      </c>
      <c r="J422" s="5" t="inlineStr">
        <is>
          <t>Pending screening</t>
        </is>
      </c>
      <c r="K422" s="5" t="inlineStr">
        <is>
          <t>Pending evidence</t>
        </is>
      </c>
      <c r="L422" s="5" t="inlineStr"/>
      <c r="M422" s="5" t="inlineStr"/>
      <c r="N422" s="5" t="inlineStr"/>
      <c r="O422" s="5" t="inlineStr"/>
      <c r="P422" s="5" t="inlineStr"/>
      <c r="Q422" s="5" t="inlineStr"/>
      <c r="R422" s="6" t="n"/>
      <c r="S422" s="5" t="inlineStr"/>
      <c r="T422" s="5" t="inlineStr"/>
      <c r="U422" s="5" t="inlineStr"/>
      <c r="V422" s="5" t="inlineStr"/>
      <c r="W422" s="8">
        <f>IF(J422="Pending screening","Pending screening",IF(J422="Not applicable",IF(AND(Q422&lt;&gt;"",R422&lt;&gt;"",S422&lt;&gt;"",U422&lt;&gt;""),"Not applicable","Pending evidence"),IF(J422&lt;&gt;"Required","Pending evidence",IF(K422="Deviation","Deviation",IF(AND(K422="Compliant",COUNTBLANK(L422:R422)=0,U422&lt;&gt;"",V422&lt;&gt;""),"Compliant","Pending evidence")))))</f>
        <v/>
      </c>
    </row>
    <row r="423" ht="56" customHeight="1">
      <c r="A423" s="2" t="inlineStr">
        <is>
          <t>CI-03</t>
        </is>
      </c>
      <c r="B423" s="2" t="inlineStr">
        <is>
          <t>Civil infrastructure and utilities</t>
        </is>
      </c>
      <c r="C423" s="2" t="inlineStr">
        <is>
          <t>S3</t>
        </is>
      </c>
      <c r="D423" s="2" t="inlineStr">
        <is>
          <t>Water connection</t>
        </is>
      </c>
      <c r="E423" s="2" t="inlineStr">
        <is>
          <t>Confirm capacity, point, pressure, metering and fire-water basis</t>
        </is>
      </c>
      <c r="F423" s="2" t="inlineStr">
        <is>
          <t>[L/s; bar; mm]</t>
        </is>
      </c>
      <c r="G423" s="2" t="inlineStr">
        <is>
          <t>R01 DMT2025; R08 TAQA2024; R09 sewer; R10 traffic; R19/R20 Dubai; exact clause/credit: verify in project adoption register</t>
        </is>
      </c>
      <c r="H423" s="2" t="inlineStr">
        <is>
          <t>Operator written conditions and hydraulic calculations</t>
        </is>
      </c>
      <c r="I423" s="2" t="inlineStr">
        <is>
          <t>Civil / infrastructure lead</t>
        </is>
      </c>
      <c r="J423" s="5" t="inlineStr">
        <is>
          <t>Pending screening</t>
        </is>
      </c>
      <c r="K423" s="5" t="inlineStr">
        <is>
          <t>Pending evidence</t>
        </is>
      </c>
      <c r="L423" s="5" t="inlineStr"/>
      <c r="M423" s="5" t="inlineStr"/>
      <c r="N423" s="5" t="inlineStr"/>
      <c r="O423" s="5" t="inlineStr"/>
      <c r="P423" s="5" t="inlineStr"/>
      <c r="Q423" s="5" t="inlineStr"/>
      <c r="R423" s="6" t="n"/>
      <c r="S423" s="5" t="inlineStr"/>
      <c r="T423" s="5" t="inlineStr"/>
      <c r="U423" s="5" t="inlineStr"/>
      <c r="V423" s="5" t="inlineStr"/>
      <c r="W423" s="8">
        <f>IF(J423="Pending screening","Pending screening",IF(J423="Not applicable",IF(AND(Q423&lt;&gt;"",R423&lt;&gt;"",S423&lt;&gt;"",U423&lt;&gt;""),"Not applicable","Pending evidence"),IF(J423&lt;&gt;"Required","Pending evidence",IF(K423="Deviation","Deviation",IF(AND(K423="Compliant",COUNTBLANK(L423:R423)=0,U423&lt;&gt;"",V423&lt;&gt;""),"Compliant","Pending evidence")))))</f>
        <v/>
      </c>
    </row>
    <row r="424" ht="56" customHeight="1">
      <c r="A424" s="2" t="inlineStr">
        <is>
          <t>CI-03</t>
        </is>
      </c>
      <c r="B424" s="2" t="inlineStr">
        <is>
          <t>Civil infrastructure and utilities</t>
        </is>
      </c>
      <c r="C424" s="2" t="inlineStr">
        <is>
          <t>S4</t>
        </is>
      </c>
      <c r="D424" s="2" t="inlineStr">
        <is>
          <t>Water connection</t>
        </is>
      </c>
      <c r="E424" s="2" t="inlineStr">
        <is>
          <t>Confirm capacity, point, pressure, metering and fire-water basis</t>
        </is>
      </c>
      <c r="F424" s="2" t="inlineStr">
        <is>
          <t>[L/s; bar; mm]</t>
        </is>
      </c>
      <c r="G424" s="2" t="inlineStr">
        <is>
          <t>R01 DMT2025; R08 TAQA2024; R09 sewer; R10 traffic; R19/R20 Dubai; exact clause/credit: verify in project adoption register</t>
        </is>
      </c>
      <c r="H424" s="2" t="inlineStr">
        <is>
          <t>Operator written conditions and hydraulic calculations</t>
        </is>
      </c>
      <c r="I424" s="2" t="inlineStr">
        <is>
          <t>Civil / infrastructure lead</t>
        </is>
      </c>
      <c r="J424" s="5" t="inlineStr">
        <is>
          <t>Pending screening</t>
        </is>
      </c>
      <c r="K424" s="5" t="inlineStr">
        <is>
          <t>Pending evidence</t>
        </is>
      </c>
      <c r="L424" s="5" t="inlineStr"/>
      <c r="M424" s="5" t="inlineStr"/>
      <c r="N424" s="5" t="inlineStr"/>
      <c r="O424" s="5" t="inlineStr"/>
      <c r="P424" s="5" t="inlineStr"/>
      <c r="Q424" s="5" t="inlineStr"/>
      <c r="R424" s="6" t="n"/>
      <c r="S424" s="5" t="inlineStr"/>
      <c r="T424" s="5" t="inlineStr"/>
      <c r="U424" s="5" t="inlineStr"/>
      <c r="V424" s="5" t="inlineStr"/>
      <c r="W424" s="8">
        <f>IF(J424="Pending screening","Pending screening",IF(J424="Not applicable",IF(AND(Q424&lt;&gt;"",R424&lt;&gt;"",S424&lt;&gt;"",U424&lt;&gt;""),"Not applicable","Pending evidence"),IF(J424&lt;&gt;"Required","Pending evidence",IF(K424="Deviation","Deviation",IF(AND(K424="Compliant",COUNTBLANK(L424:R424)=0,U424&lt;&gt;"",V424&lt;&gt;""),"Compliant","Pending evidence")))))</f>
        <v/>
      </c>
    </row>
    <row r="425" ht="56" customHeight="1">
      <c r="A425" s="2" t="inlineStr">
        <is>
          <t>CI-03</t>
        </is>
      </c>
      <c r="B425" s="2" t="inlineStr">
        <is>
          <t>Civil infrastructure and utilities</t>
        </is>
      </c>
      <c r="C425" s="2" t="inlineStr">
        <is>
          <t>S5</t>
        </is>
      </c>
      <c r="D425" s="2" t="inlineStr">
        <is>
          <t>Water connection</t>
        </is>
      </c>
      <c r="E425" s="2" t="inlineStr">
        <is>
          <t>Confirm capacity, point, pressure, metering and fire-water basis</t>
        </is>
      </c>
      <c r="F425" s="2" t="inlineStr">
        <is>
          <t>[L/s; bar; mm]</t>
        </is>
      </c>
      <c r="G425" s="2" t="inlineStr">
        <is>
          <t>R01 DMT2025; R08 TAQA2024; R09 sewer; R10 traffic; R19/R20 Dubai; exact clause/credit: verify in project adoption register</t>
        </is>
      </c>
      <c r="H425" s="2" t="inlineStr">
        <is>
          <t>Operator written conditions and hydraulic calculations</t>
        </is>
      </c>
      <c r="I425" s="2" t="inlineStr">
        <is>
          <t>Civil / infrastructure lead</t>
        </is>
      </c>
      <c r="J425" s="5" t="inlineStr">
        <is>
          <t>Pending screening</t>
        </is>
      </c>
      <c r="K425" s="5" t="inlineStr">
        <is>
          <t>Pending evidence</t>
        </is>
      </c>
      <c r="L425" s="5" t="inlineStr"/>
      <c r="M425" s="5" t="inlineStr"/>
      <c r="N425" s="5" t="inlineStr"/>
      <c r="O425" s="5" t="inlineStr"/>
      <c r="P425" s="5" t="inlineStr"/>
      <c r="Q425" s="5" t="inlineStr"/>
      <c r="R425" s="6" t="n"/>
      <c r="S425" s="5" t="inlineStr"/>
      <c r="T425" s="5" t="inlineStr"/>
      <c r="U425" s="5" t="inlineStr"/>
      <c r="V425" s="5" t="inlineStr"/>
      <c r="W425" s="8">
        <f>IF(J425="Pending screening","Pending screening",IF(J425="Not applicable",IF(AND(Q425&lt;&gt;"",R425&lt;&gt;"",S425&lt;&gt;"",U425&lt;&gt;""),"Not applicable","Pending evidence"),IF(J425&lt;&gt;"Required","Pending evidence",IF(K425="Deviation","Deviation",IF(AND(K425="Compliant",COUNTBLANK(L425:R425)=0,U425&lt;&gt;"",V425&lt;&gt;""),"Compliant","Pending evidence")))))</f>
        <v/>
      </c>
    </row>
    <row r="426" ht="56" customHeight="1">
      <c r="A426" s="2" t="inlineStr">
        <is>
          <t>CI-03</t>
        </is>
      </c>
      <c r="B426" s="2" t="inlineStr">
        <is>
          <t>Civil infrastructure and utilities</t>
        </is>
      </c>
      <c r="C426" s="2" t="inlineStr">
        <is>
          <t>S6</t>
        </is>
      </c>
      <c r="D426" s="2" t="inlineStr">
        <is>
          <t>Water connection</t>
        </is>
      </c>
      <c r="E426" s="2" t="inlineStr">
        <is>
          <t>Confirm capacity, point, pressure, metering and fire-water basis</t>
        </is>
      </c>
      <c r="F426" s="2" t="inlineStr">
        <is>
          <t>[L/s; bar; mm]</t>
        </is>
      </c>
      <c r="G426" s="2" t="inlineStr">
        <is>
          <t>R01 DMT2025; R08 TAQA2024; R09 sewer; R10 traffic; R19/R20 Dubai; exact clause/credit: verify in project adoption register</t>
        </is>
      </c>
      <c r="H426" s="2" t="inlineStr">
        <is>
          <t>Operator written conditions and hydraulic calculations</t>
        </is>
      </c>
      <c r="I426" s="2" t="inlineStr">
        <is>
          <t>Civil / infrastructure lead</t>
        </is>
      </c>
      <c r="J426" s="5" t="inlineStr">
        <is>
          <t>Pending screening</t>
        </is>
      </c>
      <c r="K426" s="5" t="inlineStr">
        <is>
          <t>Pending evidence</t>
        </is>
      </c>
      <c r="L426" s="5" t="inlineStr"/>
      <c r="M426" s="5" t="inlineStr"/>
      <c r="N426" s="5" t="inlineStr"/>
      <c r="O426" s="5" t="inlineStr"/>
      <c r="P426" s="5" t="inlineStr"/>
      <c r="Q426" s="5" t="inlineStr"/>
      <c r="R426" s="6" t="n"/>
      <c r="S426" s="5" t="inlineStr"/>
      <c r="T426" s="5" t="inlineStr"/>
      <c r="U426" s="5" t="inlineStr"/>
      <c r="V426" s="5" t="inlineStr"/>
      <c r="W426" s="8">
        <f>IF(J426="Pending screening","Pending screening",IF(J426="Not applicable",IF(AND(Q426&lt;&gt;"",R426&lt;&gt;"",S426&lt;&gt;"",U426&lt;&gt;""),"Not applicable","Pending evidence"),IF(J426&lt;&gt;"Required","Pending evidence",IF(K426="Deviation","Deviation",IF(AND(K426="Compliant",COUNTBLANK(L426:R426)=0,U426&lt;&gt;"",V426&lt;&gt;""),"Compliant","Pending evidence")))))</f>
        <v/>
      </c>
    </row>
    <row r="427" ht="56" customHeight="1">
      <c r="A427" s="2" t="inlineStr">
        <is>
          <t>CI-03</t>
        </is>
      </c>
      <c r="B427" s="2" t="inlineStr">
        <is>
          <t>Civil infrastructure and utilities</t>
        </is>
      </c>
      <c r="C427" s="2" t="inlineStr">
        <is>
          <t>S7</t>
        </is>
      </c>
      <c r="D427" s="2" t="inlineStr">
        <is>
          <t>Water connection</t>
        </is>
      </c>
      <c r="E427" s="2" t="inlineStr">
        <is>
          <t>Confirm capacity, point, pressure, metering and fire-water basis</t>
        </is>
      </c>
      <c r="F427" s="2" t="inlineStr">
        <is>
          <t>[L/s; bar; mm]</t>
        </is>
      </c>
      <c r="G427" s="2" t="inlineStr">
        <is>
          <t>R01 DMT2025; R08 TAQA2024; R09 sewer; R10 traffic; R19/R20 Dubai; exact clause/credit: verify in project adoption register</t>
        </is>
      </c>
      <c r="H427" s="2" t="inlineStr">
        <is>
          <t>Operator written conditions and hydraulic calculations</t>
        </is>
      </c>
      <c r="I427" s="2" t="inlineStr">
        <is>
          <t>Civil / infrastructure lead</t>
        </is>
      </c>
      <c r="J427" s="5" t="inlineStr">
        <is>
          <t>Pending screening</t>
        </is>
      </c>
      <c r="K427" s="5" t="inlineStr">
        <is>
          <t>Pending evidence</t>
        </is>
      </c>
      <c r="L427" s="5" t="inlineStr"/>
      <c r="M427" s="5" t="inlineStr"/>
      <c r="N427" s="5" t="inlineStr"/>
      <c r="O427" s="5" t="inlineStr"/>
      <c r="P427" s="5" t="inlineStr"/>
      <c r="Q427" s="5" t="inlineStr"/>
      <c r="R427" s="6" t="n"/>
      <c r="S427" s="5" t="inlineStr"/>
      <c r="T427" s="5" t="inlineStr"/>
      <c r="U427" s="5" t="inlineStr"/>
      <c r="V427" s="5" t="inlineStr"/>
      <c r="W427" s="8">
        <f>IF(J427="Pending screening","Pending screening",IF(J427="Not applicable",IF(AND(Q427&lt;&gt;"",R427&lt;&gt;"",S427&lt;&gt;"",U427&lt;&gt;""),"Not applicable","Pending evidence"),IF(J427&lt;&gt;"Required","Pending evidence",IF(K427="Deviation","Deviation",IF(AND(K427="Compliant",COUNTBLANK(L427:R427)=0,U427&lt;&gt;"",V427&lt;&gt;""),"Compliant","Pending evidence")))))</f>
        <v/>
      </c>
    </row>
    <row r="428" ht="56" customHeight="1">
      <c r="A428" s="2" t="inlineStr">
        <is>
          <t>CI-04</t>
        </is>
      </c>
      <c r="B428" s="2" t="inlineStr">
        <is>
          <t>Civil infrastructure and utilities</t>
        </is>
      </c>
      <c r="C428" s="2" t="inlineStr">
        <is>
          <t>S2</t>
        </is>
      </c>
      <c r="D428" s="2" t="inlineStr">
        <is>
          <t>Sewer and recycled water</t>
        </is>
      </c>
      <c r="E428" s="2" t="inlineStr">
        <is>
          <t>Confirm discharge quality/capacity, inverts and reuse supply</t>
        </is>
      </c>
      <c r="F428" s="2" t="inlineStr">
        <is>
          <t>[L/s; invert m; quality]</t>
        </is>
      </c>
      <c r="G428" s="2" t="inlineStr">
        <is>
          <t>R01 DMT2025; R08 TAQA2024; R09 sewer; R10 traffic; R19/R20 Dubai; exact clause/credit: verify in project adoption register</t>
        </is>
      </c>
      <c r="H428" s="2" t="inlineStr">
        <is>
          <t>Operator approval and network analysis; distinguish private disposal</t>
        </is>
      </c>
      <c r="I428" s="2" t="inlineStr">
        <is>
          <t>Civil / infrastructure lead</t>
        </is>
      </c>
      <c r="J428" s="5" t="inlineStr">
        <is>
          <t>Pending screening</t>
        </is>
      </c>
      <c r="K428" s="5" t="inlineStr">
        <is>
          <t>Pending evidence</t>
        </is>
      </c>
      <c r="L428" s="5" t="inlineStr"/>
      <c r="M428" s="5" t="inlineStr"/>
      <c r="N428" s="5" t="inlineStr"/>
      <c r="O428" s="5" t="inlineStr"/>
      <c r="P428" s="5" t="inlineStr"/>
      <c r="Q428" s="5" t="inlineStr"/>
      <c r="R428" s="6" t="n"/>
      <c r="S428" s="5" t="inlineStr"/>
      <c r="T428" s="5" t="inlineStr"/>
      <c r="U428" s="5" t="inlineStr"/>
      <c r="V428" s="5" t="inlineStr"/>
      <c r="W428" s="8">
        <f>IF(J428="Pending screening","Pending screening",IF(J428="Not applicable",IF(AND(Q428&lt;&gt;"",R428&lt;&gt;"",S428&lt;&gt;"",U428&lt;&gt;""),"Not applicable","Pending evidence"),IF(J428&lt;&gt;"Required","Pending evidence",IF(K428="Deviation","Deviation",IF(AND(K428="Compliant",COUNTBLANK(L428:R428)=0,U428&lt;&gt;"",V428&lt;&gt;""),"Compliant","Pending evidence")))))</f>
        <v/>
      </c>
    </row>
    <row r="429" ht="56" customHeight="1">
      <c r="A429" s="2" t="inlineStr">
        <is>
          <t>CI-04</t>
        </is>
      </c>
      <c r="B429" s="2" t="inlineStr">
        <is>
          <t>Civil infrastructure and utilities</t>
        </is>
      </c>
      <c r="C429" s="2" t="inlineStr">
        <is>
          <t>S3</t>
        </is>
      </c>
      <c r="D429" s="2" t="inlineStr">
        <is>
          <t>Sewer and recycled water</t>
        </is>
      </c>
      <c r="E429" s="2" t="inlineStr">
        <is>
          <t>Confirm discharge quality/capacity, inverts and reuse supply</t>
        </is>
      </c>
      <c r="F429" s="2" t="inlineStr">
        <is>
          <t>[L/s; invert m; quality]</t>
        </is>
      </c>
      <c r="G429" s="2" t="inlineStr">
        <is>
          <t>R01 DMT2025; R08 TAQA2024; R09 sewer; R10 traffic; R19/R20 Dubai; exact clause/credit: verify in project adoption register</t>
        </is>
      </c>
      <c r="H429" s="2" t="inlineStr">
        <is>
          <t>Operator approval and network analysis; distinguish private disposal</t>
        </is>
      </c>
      <c r="I429" s="2" t="inlineStr">
        <is>
          <t>Civil / infrastructure lead</t>
        </is>
      </c>
      <c r="J429" s="5" t="inlineStr">
        <is>
          <t>Pending screening</t>
        </is>
      </c>
      <c r="K429" s="5" t="inlineStr">
        <is>
          <t>Pending evidence</t>
        </is>
      </c>
      <c r="L429" s="5" t="inlineStr"/>
      <c r="M429" s="5" t="inlineStr"/>
      <c r="N429" s="5" t="inlineStr"/>
      <c r="O429" s="5" t="inlineStr"/>
      <c r="P429" s="5" t="inlineStr"/>
      <c r="Q429" s="5" t="inlineStr"/>
      <c r="R429" s="6" t="n"/>
      <c r="S429" s="5" t="inlineStr"/>
      <c r="T429" s="5" t="inlineStr"/>
      <c r="U429" s="5" t="inlineStr"/>
      <c r="V429" s="5" t="inlineStr"/>
      <c r="W429" s="8">
        <f>IF(J429="Pending screening","Pending screening",IF(J429="Not applicable",IF(AND(Q429&lt;&gt;"",R429&lt;&gt;"",S429&lt;&gt;"",U429&lt;&gt;""),"Not applicable","Pending evidence"),IF(J429&lt;&gt;"Required","Pending evidence",IF(K429="Deviation","Deviation",IF(AND(K429="Compliant",COUNTBLANK(L429:R429)=0,U429&lt;&gt;"",V429&lt;&gt;""),"Compliant","Pending evidence")))))</f>
        <v/>
      </c>
    </row>
    <row r="430" ht="56" customHeight="1">
      <c r="A430" s="2" t="inlineStr">
        <is>
          <t>CI-04</t>
        </is>
      </c>
      <c r="B430" s="2" t="inlineStr">
        <is>
          <t>Civil infrastructure and utilities</t>
        </is>
      </c>
      <c r="C430" s="2" t="inlineStr">
        <is>
          <t>S4</t>
        </is>
      </c>
      <c r="D430" s="2" t="inlineStr">
        <is>
          <t>Sewer and recycled water</t>
        </is>
      </c>
      <c r="E430" s="2" t="inlineStr">
        <is>
          <t>Confirm discharge quality/capacity, inverts and reuse supply</t>
        </is>
      </c>
      <c r="F430" s="2" t="inlineStr">
        <is>
          <t>[L/s; invert m; quality]</t>
        </is>
      </c>
      <c r="G430" s="2" t="inlineStr">
        <is>
          <t>R01 DMT2025; R08 TAQA2024; R09 sewer; R10 traffic; R19/R20 Dubai; exact clause/credit: verify in project adoption register</t>
        </is>
      </c>
      <c r="H430" s="2" t="inlineStr">
        <is>
          <t>Operator approval and network analysis; distinguish private disposal</t>
        </is>
      </c>
      <c r="I430" s="2" t="inlineStr">
        <is>
          <t>Civil / infrastructure lead</t>
        </is>
      </c>
      <c r="J430" s="5" t="inlineStr">
        <is>
          <t>Pending screening</t>
        </is>
      </c>
      <c r="K430" s="5" t="inlineStr">
        <is>
          <t>Pending evidence</t>
        </is>
      </c>
      <c r="L430" s="5" t="inlineStr"/>
      <c r="M430" s="5" t="inlineStr"/>
      <c r="N430" s="5" t="inlineStr"/>
      <c r="O430" s="5" t="inlineStr"/>
      <c r="P430" s="5" t="inlineStr"/>
      <c r="Q430" s="5" t="inlineStr"/>
      <c r="R430" s="6" t="n"/>
      <c r="S430" s="5" t="inlineStr"/>
      <c r="T430" s="5" t="inlineStr"/>
      <c r="U430" s="5" t="inlineStr"/>
      <c r="V430" s="5" t="inlineStr"/>
      <c r="W430" s="8">
        <f>IF(J430="Pending screening","Pending screening",IF(J430="Not applicable",IF(AND(Q430&lt;&gt;"",R430&lt;&gt;"",S430&lt;&gt;"",U430&lt;&gt;""),"Not applicable","Pending evidence"),IF(J430&lt;&gt;"Required","Pending evidence",IF(K430="Deviation","Deviation",IF(AND(K430="Compliant",COUNTBLANK(L430:R430)=0,U430&lt;&gt;"",V430&lt;&gt;""),"Compliant","Pending evidence")))))</f>
        <v/>
      </c>
    </row>
    <row r="431" ht="56" customHeight="1">
      <c r="A431" s="2" t="inlineStr">
        <is>
          <t>CI-04</t>
        </is>
      </c>
      <c r="B431" s="2" t="inlineStr">
        <is>
          <t>Civil infrastructure and utilities</t>
        </is>
      </c>
      <c r="C431" s="2" t="inlineStr">
        <is>
          <t>S5</t>
        </is>
      </c>
      <c r="D431" s="2" t="inlineStr">
        <is>
          <t>Sewer and recycled water</t>
        </is>
      </c>
      <c r="E431" s="2" t="inlineStr">
        <is>
          <t>Confirm discharge quality/capacity, inverts and reuse supply</t>
        </is>
      </c>
      <c r="F431" s="2" t="inlineStr">
        <is>
          <t>[L/s; invert m; quality]</t>
        </is>
      </c>
      <c r="G431" s="2" t="inlineStr">
        <is>
          <t>R01 DMT2025; R08 TAQA2024; R09 sewer; R10 traffic; R19/R20 Dubai; exact clause/credit: verify in project adoption register</t>
        </is>
      </c>
      <c r="H431" s="2" t="inlineStr">
        <is>
          <t>Operator approval and network analysis; distinguish private disposal</t>
        </is>
      </c>
      <c r="I431" s="2" t="inlineStr">
        <is>
          <t>Civil / infrastructure lead</t>
        </is>
      </c>
      <c r="J431" s="5" t="inlineStr">
        <is>
          <t>Pending screening</t>
        </is>
      </c>
      <c r="K431" s="5" t="inlineStr">
        <is>
          <t>Pending evidence</t>
        </is>
      </c>
      <c r="L431" s="5" t="inlineStr"/>
      <c r="M431" s="5" t="inlineStr"/>
      <c r="N431" s="5" t="inlineStr"/>
      <c r="O431" s="5" t="inlineStr"/>
      <c r="P431" s="5" t="inlineStr"/>
      <c r="Q431" s="5" t="inlineStr"/>
      <c r="R431" s="6" t="n"/>
      <c r="S431" s="5" t="inlineStr"/>
      <c r="T431" s="5" t="inlineStr"/>
      <c r="U431" s="5" t="inlineStr"/>
      <c r="V431" s="5" t="inlineStr"/>
      <c r="W431" s="8">
        <f>IF(J431="Pending screening","Pending screening",IF(J431="Not applicable",IF(AND(Q431&lt;&gt;"",R431&lt;&gt;"",S431&lt;&gt;"",U431&lt;&gt;""),"Not applicable","Pending evidence"),IF(J431&lt;&gt;"Required","Pending evidence",IF(K431="Deviation","Deviation",IF(AND(K431="Compliant",COUNTBLANK(L431:R431)=0,U431&lt;&gt;"",V431&lt;&gt;""),"Compliant","Pending evidence")))))</f>
        <v/>
      </c>
    </row>
    <row r="432" ht="56" customHeight="1">
      <c r="A432" s="2" t="inlineStr">
        <is>
          <t>CI-04</t>
        </is>
      </c>
      <c r="B432" s="2" t="inlineStr">
        <is>
          <t>Civil infrastructure and utilities</t>
        </is>
      </c>
      <c r="C432" s="2" t="inlineStr">
        <is>
          <t>S6</t>
        </is>
      </c>
      <c r="D432" s="2" t="inlineStr">
        <is>
          <t>Sewer and recycled water</t>
        </is>
      </c>
      <c r="E432" s="2" t="inlineStr">
        <is>
          <t>Confirm discharge quality/capacity, inverts and reuse supply</t>
        </is>
      </c>
      <c r="F432" s="2" t="inlineStr">
        <is>
          <t>[L/s; invert m; quality]</t>
        </is>
      </c>
      <c r="G432" s="2" t="inlineStr">
        <is>
          <t>R01 DMT2025; R08 TAQA2024; R09 sewer; R10 traffic; R19/R20 Dubai; exact clause/credit: verify in project adoption register</t>
        </is>
      </c>
      <c r="H432" s="2" t="inlineStr">
        <is>
          <t>Operator approval and network analysis; distinguish private disposal</t>
        </is>
      </c>
      <c r="I432" s="2" t="inlineStr">
        <is>
          <t>Civil / infrastructure lead</t>
        </is>
      </c>
      <c r="J432" s="5" t="inlineStr">
        <is>
          <t>Pending screening</t>
        </is>
      </c>
      <c r="K432" s="5" t="inlineStr">
        <is>
          <t>Pending evidence</t>
        </is>
      </c>
      <c r="L432" s="5" t="inlineStr"/>
      <c r="M432" s="5" t="inlineStr"/>
      <c r="N432" s="5" t="inlineStr"/>
      <c r="O432" s="5" t="inlineStr"/>
      <c r="P432" s="5" t="inlineStr"/>
      <c r="Q432" s="5" t="inlineStr"/>
      <c r="R432" s="6" t="n"/>
      <c r="S432" s="5" t="inlineStr"/>
      <c r="T432" s="5" t="inlineStr"/>
      <c r="U432" s="5" t="inlineStr"/>
      <c r="V432" s="5" t="inlineStr"/>
      <c r="W432" s="8">
        <f>IF(J432="Pending screening","Pending screening",IF(J432="Not applicable",IF(AND(Q432&lt;&gt;"",R432&lt;&gt;"",S432&lt;&gt;"",U432&lt;&gt;""),"Not applicable","Pending evidence"),IF(J432&lt;&gt;"Required","Pending evidence",IF(K432="Deviation","Deviation",IF(AND(K432="Compliant",COUNTBLANK(L432:R432)=0,U432&lt;&gt;"",V432&lt;&gt;""),"Compliant","Pending evidence")))))</f>
        <v/>
      </c>
    </row>
    <row r="433" ht="56" customHeight="1">
      <c r="A433" s="2" t="inlineStr">
        <is>
          <t>CI-04</t>
        </is>
      </c>
      <c r="B433" s="2" t="inlineStr">
        <is>
          <t>Civil infrastructure and utilities</t>
        </is>
      </c>
      <c r="C433" s="2" t="inlineStr">
        <is>
          <t>S7</t>
        </is>
      </c>
      <c r="D433" s="2" t="inlineStr">
        <is>
          <t>Sewer and recycled water</t>
        </is>
      </c>
      <c r="E433" s="2" t="inlineStr">
        <is>
          <t>Confirm discharge quality/capacity, inverts and reuse supply</t>
        </is>
      </c>
      <c r="F433" s="2" t="inlineStr">
        <is>
          <t>[L/s; invert m; quality]</t>
        </is>
      </c>
      <c r="G433" s="2" t="inlineStr">
        <is>
          <t>R01 DMT2025; R08 TAQA2024; R09 sewer; R10 traffic; R19/R20 Dubai; exact clause/credit: verify in project adoption register</t>
        </is>
      </c>
      <c r="H433" s="2" t="inlineStr">
        <is>
          <t>Operator approval and network analysis; distinguish private disposal</t>
        </is>
      </c>
      <c r="I433" s="2" t="inlineStr">
        <is>
          <t>Civil / infrastructure lead</t>
        </is>
      </c>
      <c r="J433" s="5" t="inlineStr">
        <is>
          <t>Pending screening</t>
        </is>
      </c>
      <c r="K433" s="5" t="inlineStr">
        <is>
          <t>Pending evidence</t>
        </is>
      </c>
      <c r="L433" s="5" t="inlineStr"/>
      <c r="M433" s="5" t="inlineStr"/>
      <c r="N433" s="5" t="inlineStr"/>
      <c r="O433" s="5" t="inlineStr"/>
      <c r="P433" s="5" t="inlineStr"/>
      <c r="Q433" s="5" t="inlineStr"/>
      <c r="R433" s="6" t="n"/>
      <c r="S433" s="5" t="inlineStr"/>
      <c r="T433" s="5" t="inlineStr"/>
      <c r="U433" s="5" t="inlineStr"/>
      <c r="V433" s="5" t="inlineStr"/>
      <c r="W433" s="8">
        <f>IF(J433="Pending screening","Pending screening",IF(J433="Not applicable",IF(AND(Q433&lt;&gt;"",R433&lt;&gt;"",S433&lt;&gt;"",U433&lt;&gt;""),"Not applicable","Pending evidence"),IF(J433&lt;&gt;"Required","Pending evidence",IF(K433="Deviation","Deviation",IF(AND(K433="Compliant",COUNTBLANK(L433:R433)=0,U433&lt;&gt;"",V433&lt;&gt;""),"Compliant","Pending evidence")))))</f>
        <v/>
      </c>
    </row>
    <row r="434" ht="56" customHeight="1">
      <c r="A434" s="2" t="inlineStr">
        <is>
          <t>CI-05</t>
        </is>
      </c>
      <c r="B434" s="2" t="inlineStr">
        <is>
          <t>Civil infrastructure and utilities</t>
        </is>
      </c>
      <c r="C434" s="2" t="inlineStr">
        <is>
          <t>S2</t>
        </is>
      </c>
      <c r="D434" s="2" t="inlineStr">
        <is>
          <t>Power and telecom corridors</t>
        </is>
      </c>
      <c r="E434" s="2" t="inlineStr">
        <is>
          <t>Reserve substations, ducts, rooms and protected routes</t>
        </is>
      </c>
      <c r="F434" s="2" t="inlineStr">
        <is>
          <t>[kVA; counts; corridor m]</t>
        </is>
      </c>
      <c r="G434" s="2" t="inlineStr">
        <is>
          <t>R01 DMT2025; R08 TAQA2024; R09 sewer; R10 traffic; R19/R20 Dubai; exact clause/credit: verify in project adoption register</t>
        </is>
      </c>
      <c r="H434" s="2" t="inlineStr">
        <is>
          <t>Composite utility design and operator approvals</t>
        </is>
      </c>
      <c r="I434" s="2" t="inlineStr">
        <is>
          <t>Civil / infrastructure lead</t>
        </is>
      </c>
      <c r="J434" s="5" t="inlineStr">
        <is>
          <t>Pending screening</t>
        </is>
      </c>
      <c r="K434" s="5" t="inlineStr">
        <is>
          <t>Pending evidence</t>
        </is>
      </c>
      <c r="L434" s="5" t="inlineStr"/>
      <c r="M434" s="5" t="inlineStr"/>
      <c r="N434" s="5" t="inlineStr"/>
      <c r="O434" s="5" t="inlineStr"/>
      <c r="P434" s="5" t="inlineStr"/>
      <c r="Q434" s="5" t="inlineStr"/>
      <c r="R434" s="6" t="n"/>
      <c r="S434" s="5" t="inlineStr"/>
      <c r="T434" s="5" t="inlineStr"/>
      <c r="U434" s="5" t="inlineStr"/>
      <c r="V434" s="5" t="inlineStr"/>
      <c r="W434" s="8">
        <f>IF(J434="Pending screening","Pending screening",IF(J434="Not applicable",IF(AND(Q434&lt;&gt;"",R434&lt;&gt;"",S434&lt;&gt;"",U434&lt;&gt;""),"Not applicable","Pending evidence"),IF(J434&lt;&gt;"Required","Pending evidence",IF(K434="Deviation","Deviation",IF(AND(K434="Compliant",COUNTBLANK(L434:R434)=0,U434&lt;&gt;"",V434&lt;&gt;""),"Compliant","Pending evidence")))))</f>
        <v/>
      </c>
    </row>
    <row r="435" ht="56" customHeight="1">
      <c r="A435" s="2" t="inlineStr">
        <is>
          <t>CI-05</t>
        </is>
      </c>
      <c r="B435" s="2" t="inlineStr">
        <is>
          <t>Civil infrastructure and utilities</t>
        </is>
      </c>
      <c r="C435" s="2" t="inlineStr">
        <is>
          <t>S3</t>
        </is>
      </c>
      <c r="D435" s="2" t="inlineStr">
        <is>
          <t>Power and telecom corridors</t>
        </is>
      </c>
      <c r="E435" s="2" t="inlineStr">
        <is>
          <t>Reserve substations, ducts, rooms and protected routes</t>
        </is>
      </c>
      <c r="F435" s="2" t="inlineStr">
        <is>
          <t>[kVA; counts; corridor m]</t>
        </is>
      </c>
      <c r="G435" s="2" t="inlineStr">
        <is>
          <t>R01 DMT2025; R08 TAQA2024; R09 sewer; R10 traffic; R19/R20 Dubai; exact clause/credit: verify in project adoption register</t>
        </is>
      </c>
      <c r="H435" s="2" t="inlineStr">
        <is>
          <t>Composite utility design and operator approvals</t>
        </is>
      </c>
      <c r="I435" s="2" t="inlineStr">
        <is>
          <t>Civil / infrastructure lead</t>
        </is>
      </c>
      <c r="J435" s="5" t="inlineStr">
        <is>
          <t>Pending screening</t>
        </is>
      </c>
      <c r="K435" s="5" t="inlineStr">
        <is>
          <t>Pending evidence</t>
        </is>
      </c>
      <c r="L435" s="5" t="inlineStr"/>
      <c r="M435" s="5" t="inlineStr"/>
      <c r="N435" s="5" t="inlineStr"/>
      <c r="O435" s="5" t="inlineStr"/>
      <c r="P435" s="5" t="inlineStr"/>
      <c r="Q435" s="5" t="inlineStr"/>
      <c r="R435" s="6" t="n"/>
      <c r="S435" s="5" t="inlineStr"/>
      <c r="T435" s="5" t="inlineStr"/>
      <c r="U435" s="5" t="inlineStr"/>
      <c r="V435" s="5" t="inlineStr"/>
      <c r="W435" s="8">
        <f>IF(J435="Pending screening","Pending screening",IF(J435="Not applicable",IF(AND(Q435&lt;&gt;"",R435&lt;&gt;"",S435&lt;&gt;"",U435&lt;&gt;""),"Not applicable","Pending evidence"),IF(J435&lt;&gt;"Required","Pending evidence",IF(K435="Deviation","Deviation",IF(AND(K435="Compliant",COUNTBLANK(L435:R435)=0,U435&lt;&gt;"",V435&lt;&gt;""),"Compliant","Pending evidence")))))</f>
        <v/>
      </c>
    </row>
    <row r="436" ht="56" customHeight="1">
      <c r="A436" s="2" t="inlineStr">
        <is>
          <t>CI-05</t>
        </is>
      </c>
      <c r="B436" s="2" t="inlineStr">
        <is>
          <t>Civil infrastructure and utilities</t>
        </is>
      </c>
      <c r="C436" s="2" t="inlineStr">
        <is>
          <t>S4</t>
        </is>
      </c>
      <c r="D436" s="2" t="inlineStr">
        <is>
          <t>Power and telecom corridors</t>
        </is>
      </c>
      <c r="E436" s="2" t="inlineStr">
        <is>
          <t>Reserve substations, ducts, rooms and protected routes</t>
        </is>
      </c>
      <c r="F436" s="2" t="inlineStr">
        <is>
          <t>[kVA; counts; corridor m]</t>
        </is>
      </c>
      <c r="G436" s="2" t="inlineStr">
        <is>
          <t>R01 DMT2025; R08 TAQA2024; R09 sewer; R10 traffic; R19/R20 Dubai; exact clause/credit: verify in project adoption register</t>
        </is>
      </c>
      <c r="H436" s="2" t="inlineStr">
        <is>
          <t>Composite utility design and operator approvals</t>
        </is>
      </c>
      <c r="I436" s="2" t="inlineStr">
        <is>
          <t>Civil / infrastructure lead</t>
        </is>
      </c>
      <c r="J436" s="5" t="inlineStr">
        <is>
          <t>Pending screening</t>
        </is>
      </c>
      <c r="K436" s="5" t="inlineStr">
        <is>
          <t>Pending evidence</t>
        </is>
      </c>
      <c r="L436" s="5" t="inlineStr"/>
      <c r="M436" s="5" t="inlineStr"/>
      <c r="N436" s="5" t="inlineStr"/>
      <c r="O436" s="5" t="inlineStr"/>
      <c r="P436" s="5" t="inlineStr"/>
      <c r="Q436" s="5" t="inlineStr"/>
      <c r="R436" s="6" t="n"/>
      <c r="S436" s="5" t="inlineStr"/>
      <c r="T436" s="5" t="inlineStr"/>
      <c r="U436" s="5" t="inlineStr"/>
      <c r="V436" s="5" t="inlineStr"/>
      <c r="W436" s="8">
        <f>IF(J436="Pending screening","Pending screening",IF(J436="Not applicable",IF(AND(Q436&lt;&gt;"",R436&lt;&gt;"",S436&lt;&gt;"",U436&lt;&gt;""),"Not applicable","Pending evidence"),IF(J436&lt;&gt;"Required","Pending evidence",IF(K436="Deviation","Deviation",IF(AND(K436="Compliant",COUNTBLANK(L436:R436)=0,U436&lt;&gt;"",V436&lt;&gt;""),"Compliant","Pending evidence")))))</f>
        <v/>
      </c>
    </row>
    <row r="437" ht="56" customHeight="1">
      <c r="A437" s="2" t="inlineStr">
        <is>
          <t>CI-05</t>
        </is>
      </c>
      <c r="B437" s="2" t="inlineStr">
        <is>
          <t>Civil infrastructure and utilities</t>
        </is>
      </c>
      <c r="C437" s="2" t="inlineStr">
        <is>
          <t>S5</t>
        </is>
      </c>
      <c r="D437" s="2" t="inlineStr">
        <is>
          <t>Power and telecom corridors</t>
        </is>
      </c>
      <c r="E437" s="2" t="inlineStr">
        <is>
          <t>Reserve substations, ducts, rooms and protected routes</t>
        </is>
      </c>
      <c r="F437" s="2" t="inlineStr">
        <is>
          <t>[kVA; counts; corridor m]</t>
        </is>
      </c>
      <c r="G437" s="2" t="inlineStr">
        <is>
          <t>R01 DMT2025; R08 TAQA2024; R09 sewer; R10 traffic; R19/R20 Dubai; exact clause/credit: verify in project adoption register</t>
        </is>
      </c>
      <c r="H437" s="2" t="inlineStr">
        <is>
          <t>Composite utility design and operator approvals</t>
        </is>
      </c>
      <c r="I437" s="2" t="inlineStr">
        <is>
          <t>Civil / infrastructure lead</t>
        </is>
      </c>
      <c r="J437" s="5" t="inlineStr">
        <is>
          <t>Pending screening</t>
        </is>
      </c>
      <c r="K437" s="5" t="inlineStr">
        <is>
          <t>Pending evidence</t>
        </is>
      </c>
      <c r="L437" s="5" t="inlineStr"/>
      <c r="M437" s="5" t="inlineStr"/>
      <c r="N437" s="5" t="inlineStr"/>
      <c r="O437" s="5" t="inlineStr"/>
      <c r="P437" s="5" t="inlineStr"/>
      <c r="Q437" s="5" t="inlineStr"/>
      <c r="R437" s="6" t="n"/>
      <c r="S437" s="5" t="inlineStr"/>
      <c r="T437" s="5" t="inlineStr"/>
      <c r="U437" s="5" t="inlineStr"/>
      <c r="V437" s="5" t="inlineStr"/>
      <c r="W437" s="8">
        <f>IF(J437="Pending screening","Pending screening",IF(J437="Not applicable",IF(AND(Q437&lt;&gt;"",R437&lt;&gt;"",S437&lt;&gt;"",U437&lt;&gt;""),"Not applicable","Pending evidence"),IF(J437&lt;&gt;"Required","Pending evidence",IF(K437="Deviation","Deviation",IF(AND(K437="Compliant",COUNTBLANK(L437:R437)=0,U437&lt;&gt;"",V437&lt;&gt;""),"Compliant","Pending evidence")))))</f>
        <v/>
      </c>
    </row>
    <row r="438" ht="56" customHeight="1">
      <c r="A438" s="2" t="inlineStr">
        <is>
          <t>CI-05</t>
        </is>
      </c>
      <c r="B438" s="2" t="inlineStr">
        <is>
          <t>Civil infrastructure and utilities</t>
        </is>
      </c>
      <c r="C438" s="2" t="inlineStr">
        <is>
          <t>S6</t>
        </is>
      </c>
      <c r="D438" s="2" t="inlineStr">
        <is>
          <t>Power and telecom corridors</t>
        </is>
      </c>
      <c r="E438" s="2" t="inlineStr">
        <is>
          <t>Reserve substations, ducts, rooms and protected routes</t>
        </is>
      </c>
      <c r="F438" s="2" t="inlineStr">
        <is>
          <t>[kVA; counts; corridor m]</t>
        </is>
      </c>
      <c r="G438" s="2" t="inlineStr">
        <is>
          <t>R01 DMT2025; R08 TAQA2024; R09 sewer; R10 traffic; R19/R20 Dubai; exact clause/credit: verify in project adoption register</t>
        </is>
      </c>
      <c r="H438" s="2" t="inlineStr">
        <is>
          <t>Composite utility design and operator approvals</t>
        </is>
      </c>
      <c r="I438" s="2" t="inlineStr">
        <is>
          <t>Civil / infrastructure lead</t>
        </is>
      </c>
      <c r="J438" s="5" t="inlineStr">
        <is>
          <t>Pending screening</t>
        </is>
      </c>
      <c r="K438" s="5" t="inlineStr">
        <is>
          <t>Pending evidence</t>
        </is>
      </c>
      <c r="L438" s="5" t="inlineStr"/>
      <c r="M438" s="5" t="inlineStr"/>
      <c r="N438" s="5" t="inlineStr"/>
      <c r="O438" s="5" t="inlineStr"/>
      <c r="P438" s="5" t="inlineStr"/>
      <c r="Q438" s="5" t="inlineStr"/>
      <c r="R438" s="6" t="n"/>
      <c r="S438" s="5" t="inlineStr"/>
      <c r="T438" s="5" t="inlineStr"/>
      <c r="U438" s="5" t="inlineStr"/>
      <c r="V438" s="5" t="inlineStr"/>
      <c r="W438" s="8">
        <f>IF(J438="Pending screening","Pending screening",IF(J438="Not applicable",IF(AND(Q438&lt;&gt;"",R438&lt;&gt;"",S438&lt;&gt;"",U438&lt;&gt;""),"Not applicable","Pending evidence"),IF(J438&lt;&gt;"Required","Pending evidence",IF(K438="Deviation","Deviation",IF(AND(K438="Compliant",COUNTBLANK(L438:R438)=0,U438&lt;&gt;"",V438&lt;&gt;""),"Compliant","Pending evidence")))))</f>
        <v/>
      </c>
    </row>
    <row r="439" ht="56" customHeight="1">
      <c r="A439" s="2" t="inlineStr">
        <is>
          <t>CI-05</t>
        </is>
      </c>
      <c r="B439" s="2" t="inlineStr">
        <is>
          <t>Civil infrastructure and utilities</t>
        </is>
      </c>
      <c r="C439" s="2" t="inlineStr">
        <is>
          <t>S7</t>
        </is>
      </c>
      <c r="D439" s="2" t="inlineStr">
        <is>
          <t>Power and telecom corridors</t>
        </is>
      </c>
      <c r="E439" s="2" t="inlineStr">
        <is>
          <t>Reserve substations, ducts, rooms and protected routes</t>
        </is>
      </c>
      <c r="F439" s="2" t="inlineStr">
        <is>
          <t>[kVA; counts; corridor m]</t>
        </is>
      </c>
      <c r="G439" s="2" t="inlineStr">
        <is>
          <t>R01 DMT2025; R08 TAQA2024; R09 sewer; R10 traffic; R19/R20 Dubai; exact clause/credit: verify in project adoption register</t>
        </is>
      </c>
      <c r="H439" s="2" t="inlineStr">
        <is>
          <t>Composite utility design and operator approvals</t>
        </is>
      </c>
      <c r="I439" s="2" t="inlineStr">
        <is>
          <t>Civil / infrastructure lead</t>
        </is>
      </c>
      <c r="J439" s="5" t="inlineStr">
        <is>
          <t>Pending screening</t>
        </is>
      </c>
      <c r="K439" s="5" t="inlineStr">
        <is>
          <t>Pending evidence</t>
        </is>
      </c>
      <c r="L439" s="5" t="inlineStr"/>
      <c r="M439" s="5" t="inlineStr"/>
      <c r="N439" s="5" t="inlineStr"/>
      <c r="O439" s="5" t="inlineStr"/>
      <c r="P439" s="5" t="inlineStr"/>
      <c r="Q439" s="5" t="inlineStr"/>
      <c r="R439" s="6" t="n"/>
      <c r="S439" s="5" t="inlineStr"/>
      <c r="T439" s="5" t="inlineStr"/>
      <c r="U439" s="5" t="inlineStr"/>
      <c r="V439" s="5" t="inlineStr"/>
      <c r="W439" s="8">
        <f>IF(J439="Pending screening","Pending screening",IF(J439="Not applicable",IF(AND(Q439&lt;&gt;"",R439&lt;&gt;"",S439&lt;&gt;"",U439&lt;&gt;""),"Not applicable","Pending evidence"),IF(J439&lt;&gt;"Required","Pending evidence",IF(K439="Deviation","Deviation",IF(AND(K439="Compliant",COUNTBLANK(L439:R439)=0,U439&lt;&gt;"",V439&lt;&gt;""),"Compliant","Pending evidence")))))</f>
        <v/>
      </c>
    </row>
    <row r="440" ht="56" customHeight="1">
      <c r="A440" s="2" t="inlineStr">
        <is>
          <t>CI-06</t>
        </is>
      </c>
      <c r="B440" s="2" t="inlineStr">
        <is>
          <t>Civil infrastructure and utilities</t>
        </is>
      </c>
      <c r="C440" s="2" t="inlineStr">
        <is>
          <t>S2</t>
        </is>
      </c>
      <c r="D440" s="2" t="inlineStr">
        <is>
          <t>Flood and surface drainage</t>
        </is>
      </c>
      <c r="E440" s="2" t="inlineStr">
        <is>
          <t>Protect buildings/neighbours for agreed flood scenarios</t>
        </is>
      </c>
      <c r="F440" s="2" t="inlineStr">
        <is>
          <t>[flood datum/freeboard m; years]</t>
        </is>
      </c>
      <c r="G440" s="2" t="inlineStr">
        <is>
          <t>R01 DMT2025; R08 TAQA2024; R09 sewer; R10 traffic; R19/R20 Dubai; exact clause/credit: verify in project adoption register</t>
        </is>
      </c>
      <c r="H440" s="2" t="inlineStr">
        <is>
          <t>Catchment model, exceedance paths and authority acceptance</t>
        </is>
      </c>
      <c r="I440" s="2" t="inlineStr">
        <is>
          <t>Civil / infrastructure lead</t>
        </is>
      </c>
      <c r="J440" s="5" t="inlineStr">
        <is>
          <t>Pending screening</t>
        </is>
      </c>
      <c r="K440" s="5" t="inlineStr">
        <is>
          <t>Pending evidence</t>
        </is>
      </c>
      <c r="L440" s="5" t="inlineStr"/>
      <c r="M440" s="5" t="inlineStr"/>
      <c r="N440" s="5" t="inlineStr"/>
      <c r="O440" s="5" t="inlineStr"/>
      <c r="P440" s="5" t="inlineStr"/>
      <c r="Q440" s="5" t="inlineStr"/>
      <c r="R440" s="6" t="n"/>
      <c r="S440" s="5" t="inlineStr"/>
      <c r="T440" s="5" t="inlineStr"/>
      <c r="U440" s="5" t="inlineStr"/>
      <c r="V440" s="5" t="inlineStr"/>
      <c r="W440" s="8">
        <f>IF(J440="Pending screening","Pending screening",IF(J440="Not applicable",IF(AND(Q440&lt;&gt;"",R440&lt;&gt;"",S440&lt;&gt;"",U440&lt;&gt;""),"Not applicable","Pending evidence"),IF(J440&lt;&gt;"Required","Pending evidence",IF(K440="Deviation","Deviation",IF(AND(K440="Compliant",COUNTBLANK(L440:R440)=0,U440&lt;&gt;"",V440&lt;&gt;""),"Compliant","Pending evidence")))))</f>
        <v/>
      </c>
    </row>
    <row r="441" ht="56" customHeight="1">
      <c r="A441" s="2" t="inlineStr">
        <is>
          <t>CI-06</t>
        </is>
      </c>
      <c r="B441" s="2" t="inlineStr">
        <is>
          <t>Civil infrastructure and utilities</t>
        </is>
      </c>
      <c r="C441" s="2" t="inlineStr">
        <is>
          <t>S3</t>
        </is>
      </c>
      <c r="D441" s="2" t="inlineStr">
        <is>
          <t>Flood and surface drainage</t>
        </is>
      </c>
      <c r="E441" s="2" t="inlineStr">
        <is>
          <t>Protect buildings/neighbours for agreed flood scenarios</t>
        </is>
      </c>
      <c r="F441" s="2" t="inlineStr">
        <is>
          <t>[flood datum/freeboard m; years]</t>
        </is>
      </c>
      <c r="G441" s="2" t="inlineStr">
        <is>
          <t>R01 DMT2025; R08 TAQA2024; R09 sewer; R10 traffic; R19/R20 Dubai; exact clause/credit: verify in project adoption register</t>
        </is>
      </c>
      <c r="H441" s="2" t="inlineStr">
        <is>
          <t>Catchment model, exceedance paths and authority acceptance</t>
        </is>
      </c>
      <c r="I441" s="2" t="inlineStr">
        <is>
          <t>Civil / infrastructure lead</t>
        </is>
      </c>
      <c r="J441" s="5" t="inlineStr">
        <is>
          <t>Pending screening</t>
        </is>
      </c>
      <c r="K441" s="5" t="inlineStr">
        <is>
          <t>Pending evidence</t>
        </is>
      </c>
      <c r="L441" s="5" t="inlineStr"/>
      <c r="M441" s="5" t="inlineStr"/>
      <c r="N441" s="5" t="inlineStr"/>
      <c r="O441" s="5" t="inlineStr"/>
      <c r="P441" s="5" t="inlineStr"/>
      <c r="Q441" s="5" t="inlineStr"/>
      <c r="R441" s="6" t="n"/>
      <c r="S441" s="5" t="inlineStr"/>
      <c r="T441" s="5" t="inlineStr"/>
      <c r="U441" s="5" t="inlineStr"/>
      <c r="V441" s="5" t="inlineStr"/>
      <c r="W441" s="8">
        <f>IF(J441="Pending screening","Pending screening",IF(J441="Not applicable",IF(AND(Q441&lt;&gt;"",R441&lt;&gt;"",S441&lt;&gt;"",U441&lt;&gt;""),"Not applicable","Pending evidence"),IF(J441&lt;&gt;"Required","Pending evidence",IF(K441="Deviation","Deviation",IF(AND(K441="Compliant",COUNTBLANK(L441:R441)=0,U441&lt;&gt;"",V441&lt;&gt;""),"Compliant","Pending evidence")))))</f>
        <v/>
      </c>
    </row>
    <row r="442" ht="56" customHeight="1">
      <c r="A442" s="2" t="inlineStr">
        <is>
          <t>CI-06</t>
        </is>
      </c>
      <c r="B442" s="2" t="inlineStr">
        <is>
          <t>Civil infrastructure and utilities</t>
        </is>
      </c>
      <c r="C442" s="2" t="inlineStr">
        <is>
          <t>S4</t>
        </is>
      </c>
      <c r="D442" s="2" t="inlineStr">
        <is>
          <t>Flood and surface drainage</t>
        </is>
      </c>
      <c r="E442" s="2" t="inlineStr">
        <is>
          <t>Protect buildings/neighbours for agreed flood scenarios</t>
        </is>
      </c>
      <c r="F442" s="2" t="inlineStr">
        <is>
          <t>[flood datum/freeboard m; years]</t>
        </is>
      </c>
      <c r="G442" s="2" t="inlineStr">
        <is>
          <t>R01 DMT2025; R08 TAQA2024; R09 sewer; R10 traffic; R19/R20 Dubai; exact clause/credit: verify in project adoption register</t>
        </is>
      </c>
      <c r="H442" s="2" t="inlineStr">
        <is>
          <t>Catchment model, exceedance paths and authority acceptance</t>
        </is>
      </c>
      <c r="I442" s="2" t="inlineStr">
        <is>
          <t>Civil / infrastructure lead</t>
        </is>
      </c>
      <c r="J442" s="5" t="inlineStr">
        <is>
          <t>Pending screening</t>
        </is>
      </c>
      <c r="K442" s="5" t="inlineStr">
        <is>
          <t>Pending evidence</t>
        </is>
      </c>
      <c r="L442" s="5" t="inlineStr"/>
      <c r="M442" s="5" t="inlineStr"/>
      <c r="N442" s="5" t="inlineStr"/>
      <c r="O442" s="5" t="inlineStr"/>
      <c r="P442" s="5" t="inlineStr"/>
      <c r="Q442" s="5" t="inlineStr"/>
      <c r="R442" s="6" t="n"/>
      <c r="S442" s="5" t="inlineStr"/>
      <c r="T442" s="5" t="inlineStr"/>
      <c r="U442" s="5" t="inlineStr"/>
      <c r="V442" s="5" t="inlineStr"/>
      <c r="W442" s="8">
        <f>IF(J442="Pending screening","Pending screening",IF(J442="Not applicable",IF(AND(Q442&lt;&gt;"",R442&lt;&gt;"",S442&lt;&gt;"",U442&lt;&gt;""),"Not applicable","Pending evidence"),IF(J442&lt;&gt;"Required","Pending evidence",IF(K442="Deviation","Deviation",IF(AND(K442="Compliant",COUNTBLANK(L442:R442)=0,U442&lt;&gt;"",V442&lt;&gt;""),"Compliant","Pending evidence")))))</f>
        <v/>
      </c>
    </row>
    <row r="443" ht="56" customHeight="1">
      <c r="A443" s="2" t="inlineStr">
        <is>
          <t>CI-06</t>
        </is>
      </c>
      <c r="B443" s="2" t="inlineStr">
        <is>
          <t>Civil infrastructure and utilities</t>
        </is>
      </c>
      <c r="C443" s="2" t="inlineStr">
        <is>
          <t>S5</t>
        </is>
      </c>
      <c r="D443" s="2" t="inlineStr">
        <is>
          <t>Flood and surface drainage</t>
        </is>
      </c>
      <c r="E443" s="2" t="inlineStr">
        <is>
          <t>Protect buildings/neighbours for agreed flood scenarios</t>
        </is>
      </c>
      <c r="F443" s="2" t="inlineStr">
        <is>
          <t>[flood datum/freeboard m; years]</t>
        </is>
      </c>
      <c r="G443" s="2" t="inlineStr">
        <is>
          <t>R01 DMT2025; R08 TAQA2024; R09 sewer; R10 traffic; R19/R20 Dubai; exact clause/credit: verify in project adoption register</t>
        </is>
      </c>
      <c r="H443" s="2" t="inlineStr">
        <is>
          <t>Catchment model, exceedance paths and authority acceptance</t>
        </is>
      </c>
      <c r="I443" s="2" t="inlineStr">
        <is>
          <t>Civil / infrastructure lead</t>
        </is>
      </c>
      <c r="J443" s="5" t="inlineStr">
        <is>
          <t>Pending screening</t>
        </is>
      </c>
      <c r="K443" s="5" t="inlineStr">
        <is>
          <t>Pending evidence</t>
        </is>
      </c>
      <c r="L443" s="5" t="inlineStr"/>
      <c r="M443" s="5" t="inlineStr"/>
      <c r="N443" s="5" t="inlineStr"/>
      <c r="O443" s="5" t="inlineStr"/>
      <c r="P443" s="5" t="inlineStr"/>
      <c r="Q443" s="5" t="inlineStr"/>
      <c r="R443" s="6" t="n"/>
      <c r="S443" s="5" t="inlineStr"/>
      <c r="T443" s="5" t="inlineStr"/>
      <c r="U443" s="5" t="inlineStr"/>
      <c r="V443" s="5" t="inlineStr"/>
      <c r="W443" s="8">
        <f>IF(J443="Pending screening","Pending screening",IF(J443="Not applicable",IF(AND(Q443&lt;&gt;"",R443&lt;&gt;"",S443&lt;&gt;"",U443&lt;&gt;""),"Not applicable","Pending evidence"),IF(J443&lt;&gt;"Required","Pending evidence",IF(K443="Deviation","Deviation",IF(AND(K443="Compliant",COUNTBLANK(L443:R443)=0,U443&lt;&gt;"",V443&lt;&gt;""),"Compliant","Pending evidence")))))</f>
        <v/>
      </c>
    </row>
    <row r="444" ht="56" customHeight="1">
      <c r="A444" s="2" t="inlineStr">
        <is>
          <t>CI-06</t>
        </is>
      </c>
      <c r="B444" s="2" t="inlineStr">
        <is>
          <t>Civil infrastructure and utilities</t>
        </is>
      </c>
      <c r="C444" s="2" t="inlineStr">
        <is>
          <t>S6</t>
        </is>
      </c>
      <c r="D444" s="2" t="inlineStr">
        <is>
          <t>Flood and surface drainage</t>
        </is>
      </c>
      <c r="E444" s="2" t="inlineStr">
        <is>
          <t>Protect buildings/neighbours for agreed flood scenarios</t>
        </is>
      </c>
      <c r="F444" s="2" t="inlineStr">
        <is>
          <t>[flood datum/freeboard m; years]</t>
        </is>
      </c>
      <c r="G444" s="2" t="inlineStr">
        <is>
          <t>R01 DMT2025; R08 TAQA2024; R09 sewer; R10 traffic; R19/R20 Dubai; exact clause/credit: verify in project adoption register</t>
        </is>
      </c>
      <c r="H444" s="2" t="inlineStr">
        <is>
          <t>Catchment model, exceedance paths and authority acceptance</t>
        </is>
      </c>
      <c r="I444" s="2" t="inlineStr">
        <is>
          <t>Civil / infrastructure lead</t>
        </is>
      </c>
      <c r="J444" s="5" t="inlineStr">
        <is>
          <t>Pending screening</t>
        </is>
      </c>
      <c r="K444" s="5" t="inlineStr">
        <is>
          <t>Pending evidence</t>
        </is>
      </c>
      <c r="L444" s="5" t="inlineStr"/>
      <c r="M444" s="5" t="inlineStr"/>
      <c r="N444" s="5" t="inlineStr"/>
      <c r="O444" s="5" t="inlineStr"/>
      <c r="P444" s="5" t="inlineStr"/>
      <c r="Q444" s="5" t="inlineStr"/>
      <c r="R444" s="6" t="n"/>
      <c r="S444" s="5" t="inlineStr"/>
      <c r="T444" s="5" t="inlineStr"/>
      <c r="U444" s="5" t="inlineStr"/>
      <c r="V444" s="5" t="inlineStr"/>
      <c r="W444" s="8">
        <f>IF(J444="Pending screening","Pending screening",IF(J444="Not applicable",IF(AND(Q444&lt;&gt;"",R444&lt;&gt;"",S444&lt;&gt;"",U444&lt;&gt;""),"Not applicable","Pending evidence"),IF(J444&lt;&gt;"Required","Pending evidence",IF(K444="Deviation","Deviation",IF(AND(K444="Compliant",COUNTBLANK(L444:R444)=0,U444&lt;&gt;"",V444&lt;&gt;""),"Compliant","Pending evidence")))))</f>
        <v/>
      </c>
    </row>
    <row r="445" ht="56" customHeight="1">
      <c r="A445" s="2" t="inlineStr">
        <is>
          <t>CI-06</t>
        </is>
      </c>
      <c r="B445" s="2" t="inlineStr">
        <is>
          <t>Civil infrastructure and utilities</t>
        </is>
      </c>
      <c r="C445" s="2" t="inlineStr">
        <is>
          <t>S7</t>
        </is>
      </c>
      <c r="D445" s="2" t="inlineStr">
        <is>
          <t>Flood and surface drainage</t>
        </is>
      </c>
      <c r="E445" s="2" t="inlineStr">
        <is>
          <t>Protect buildings/neighbours for agreed flood scenarios</t>
        </is>
      </c>
      <c r="F445" s="2" t="inlineStr">
        <is>
          <t>[flood datum/freeboard m; years]</t>
        </is>
      </c>
      <c r="G445" s="2" t="inlineStr">
        <is>
          <t>R01 DMT2025; R08 TAQA2024; R09 sewer; R10 traffic; R19/R20 Dubai; exact clause/credit: verify in project adoption register</t>
        </is>
      </c>
      <c r="H445" s="2" t="inlineStr">
        <is>
          <t>Catchment model, exceedance paths and authority acceptance</t>
        </is>
      </c>
      <c r="I445" s="2" t="inlineStr">
        <is>
          <t>Civil / infrastructure lead</t>
        </is>
      </c>
      <c r="J445" s="5" t="inlineStr">
        <is>
          <t>Pending screening</t>
        </is>
      </c>
      <c r="K445" s="5" t="inlineStr">
        <is>
          <t>Pending evidence</t>
        </is>
      </c>
      <c r="L445" s="5" t="inlineStr"/>
      <c r="M445" s="5" t="inlineStr"/>
      <c r="N445" s="5" t="inlineStr"/>
      <c r="O445" s="5" t="inlineStr"/>
      <c r="P445" s="5" t="inlineStr"/>
      <c r="Q445" s="5" t="inlineStr"/>
      <c r="R445" s="6" t="n"/>
      <c r="S445" s="5" t="inlineStr"/>
      <c r="T445" s="5" t="inlineStr"/>
      <c r="U445" s="5" t="inlineStr"/>
      <c r="V445" s="5" t="inlineStr"/>
      <c r="W445" s="8">
        <f>IF(J445="Pending screening","Pending screening",IF(J445="Not applicable",IF(AND(Q445&lt;&gt;"",R445&lt;&gt;"",S445&lt;&gt;"",U445&lt;&gt;""),"Not applicable","Pending evidence"),IF(J445&lt;&gt;"Required","Pending evidence",IF(K445="Deviation","Deviation",IF(AND(K445="Compliant",COUNTBLANK(L445:R445)=0,U445&lt;&gt;"",V445&lt;&gt;""),"Compliant","Pending evidence")))))</f>
        <v/>
      </c>
    </row>
    <row r="446" ht="56" customHeight="1">
      <c r="A446" s="2" t="inlineStr">
        <is>
          <t>CI-07</t>
        </is>
      </c>
      <c r="B446" s="2" t="inlineStr">
        <is>
          <t>Civil infrastructure and utilities</t>
        </is>
      </c>
      <c r="C446" s="2" t="inlineStr">
        <is>
          <t>S2</t>
        </is>
      </c>
      <c r="D446" s="2" t="inlineStr">
        <is>
          <t>Roads, access and traffic</t>
        </is>
      </c>
      <c r="E446" s="2" t="inlineStr">
        <is>
          <t>Meet approved demand, visibility, swept paths and pedestrian safety</t>
        </is>
      </c>
      <c r="F446" s="2" t="inlineStr">
        <is>
          <t>[trips/hour; visibility m; capacity ratio]</t>
        </is>
      </c>
      <c r="G446" s="2" t="inlineStr">
        <is>
          <t>R01 DMT2025; R08 TAQA2024; R09 sewer; R10 traffic; R19/R20 Dubai; exact clause/credit: verify in project adoption register</t>
        </is>
      </c>
      <c r="H446" s="2" t="inlineStr">
        <is>
          <t>Agreed TIS, road/access design and inspection</t>
        </is>
      </c>
      <c r="I446" s="2" t="inlineStr">
        <is>
          <t>Civil / infrastructure lead</t>
        </is>
      </c>
      <c r="J446" s="5" t="inlineStr">
        <is>
          <t>Pending screening</t>
        </is>
      </c>
      <c r="K446" s="5" t="inlineStr">
        <is>
          <t>Pending evidence</t>
        </is>
      </c>
      <c r="L446" s="5" t="inlineStr"/>
      <c r="M446" s="5" t="inlineStr"/>
      <c r="N446" s="5" t="inlineStr"/>
      <c r="O446" s="5" t="inlineStr"/>
      <c r="P446" s="5" t="inlineStr"/>
      <c r="Q446" s="5" t="inlineStr"/>
      <c r="R446" s="6" t="n"/>
      <c r="S446" s="5" t="inlineStr"/>
      <c r="T446" s="5" t="inlineStr"/>
      <c r="U446" s="5" t="inlineStr"/>
      <c r="V446" s="5" t="inlineStr"/>
      <c r="W446" s="8">
        <f>IF(J446="Pending screening","Pending screening",IF(J446="Not applicable",IF(AND(Q446&lt;&gt;"",R446&lt;&gt;"",S446&lt;&gt;"",U446&lt;&gt;""),"Not applicable","Pending evidence"),IF(J446&lt;&gt;"Required","Pending evidence",IF(K446="Deviation","Deviation",IF(AND(K446="Compliant",COUNTBLANK(L446:R446)=0,U446&lt;&gt;"",V446&lt;&gt;""),"Compliant","Pending evidence")))))</f>
        <v/>
      </c>
    </row>
    <row r="447" ht="56" customHeight="1">
      <c r="A447" s="2" t="inlineStr">
        <is>
          <t>CI-07</t>
        </is>
      </c>
      <c r="B447" s="2" t="inlineStr">
        <is>
          <t>Civil infrastructure and utilities</t>
        </is>
      </c>
      <c r="C447" s="2" t="inlineStr">
        <is>
          <t>S3</t>
        </is>
      </c>
      <c r="D447" s="2" t="inlineStr">
        <is>
          <t>Roads, access and traffic</t>
        </is>
      </c>
      <c r="E447" s="2" t="inlineStr">
        <is>
          <t>Meet approved demand, visibility, swept paths and pedestrian safety</t>
        </is>
      </c>
      <c r="F447" s="2" t="inlineStr">
        <is>
          <t>[trips/hour; visibility m; capacity ratio]</t>
        </is>
      </c>
      <c r="G447" s="2" t="inlineStr">
        <is>
          <t>R01 DMT2025; R08 TAQA2024; R09 sewer; R10 traffic; R19/R20 Dubai; exact clause/credit: verify in project adoption register</t>
        </is>
      </c>
      <c r="H447" s="2" t="inlineStr">
        <is>
          <t>Agreed TIS, road/access design and inspection</t>
        </is>
      </c>
      <c r="I447" s="2" t="inlineStr">
        <is>
          <t>Civil / infrastructure lead</t>
        </is>
      </c>
      <c r="J447" s="5" t="inlineStr">
        <is>
          <t>Pending screening</t>
        </is>
      </c>
      <c r="K447" s="5" t="inlineStr">
        <is>
          <t>Pending evidence</t>
        </is>
      </c>
      <c r="L447" s="5" t="inlineStr"/>
      <c r="M447" s="5" t="inlineStr"/>
      <c r="N447" s="5" t="inlineStr"/>
      <c r="O447" s="5" t="inlineStr"/>
      <c r="P447" s="5" t="inlineStr"/>
      <c r="Q447" s="5" t="inlineStr"/>
      <c r="R447" s="6" t="n"/>
      <c r="S447" s="5" t="inlineStr"/>
      <c r="T447" s="5" t="inlineStr"/>
      <c r="U447" s="5" t="inlineStr"/>
      <c r="V447" s="5" t="inlineStr"/>
      <c r="W447" s="8">
        <f>IF(J447="Pending screening","Pending screening",IF(J447="Not applicable",IF(AND(Q447&lt;&gt;"",R447&lt;&gt;"",S447&lt;&gt;"",U447&lt;&gt;""),"Not applicable","Pending evidence"),IF(J447&lt;&gt;"Required","Pending evidence",IF(K447="Deviation","Deviation",IF(AND(K447="Compliant",COUNTBLANK(L447:R447)=0,U447&lt;&gt;"",V447&lt;&gt;""),"Compliant","Pending evidence")))))</f>
        <v/>
      </c>
    </row>
    <row r="448" ht="56" customHeight="1">
      <c r="A448" s="2" t="inlineStr">
        <is>
          <t>CI-07</t>
        </is>
      </c>
      <c r="B448" s="2" t="inlineStr">
        <is>
          <t>Civil infrastructure and utilities</t>
        </is>
      </c>
      <c r="C448" s="2" t="inlineStr">
        <is>
          <t>S4</t>
        </is>
      </c>
      <c r="D448" s="2" t="inlineStr">
        <is>
          <t>Roads, access and traffic</t>
        </is>
      </c>
      <c r="E448" s="2" t="inlineStr">
        <is>
          <t>Meet approved demand, visibility, swept paths and pedestrian safety</t>
        </is>
      </c>
      <c r="F448" s="2" t="inlineStr">
        <is>
          <t>[trips/hour; visibility m; capacity ratio]</t>
        </is>
      </c>
      <c r="G448" s="2" t="inlineStr">
        <is>
          <t>R01 DMT2025; R08 TAQA2024; R09 sewer; R10 traffic; R19/R20 Dubai; exact clause/credit: verify in project adoption register</t>
        </is>
      </c>
      <c r="H448" s="2" t="inlineStr">
        <is>
          <t>Agreed TIS, road/access design and inspection</t>
        </is>
      </c>
      <c r="I448" s="2" t="inlineStr">
        <is>
          <t>Civil / infrastructure lead</t>
        </is>
      </c>
      <c r="J448" s="5" t="inlineStr">
        <is>
          <t>Pending screening</t>
        </is>
      </c>
      <c r="K448" s="5" t="inlineStr">
        <is>
          <t>Pending evidence</t>
        </is>
      </c>
      <c r="L448" s="5" t="inlineStr"/>
      <c r="M448" s="5" t="inlineStr"/>
      <c r="N448" s="5" t="inlineStr"/>
      <c r="O448" s="5" t="inlineStr"/>
      <c r="P448" s="5" t="inlineStr"/>
      <c r="Q448" s="5" t="inlineStr"/>
      <c r="R448" s="6" t="n"/>
      <c r="S448" s="5" t="inlineStr"/>
      <c r="T448" s="5" t="inlineStr"/>
      <c r="U448" s="5" t="inlineStr"/>
      <c r="V448" s="5" t="inlineStr"/>
      <c r="W448" s="8">
        <f>IF(J448="Pending screening","Pending screening",IF(J448="Not applicable",IF(AND(Q448&lt;&gt;"",R448&lt;&gt;"",S448&lt;&gt;"",U448&lt;&gt;""),"Not applicable","Pending evidence"),IF(J448&lt;&gt;"Required","Pending evidence",IF(K448="Deviation","Deviation",IF(AND(K448="Compliant",COUNTBLANK(L448:R448)=0,U448&lt;&gt;"",V448&lt;&gt;""),"Compliant","Pending evidence")))))</f>
        <v/>
      </c>
    </row>
    <row r="449" ht="56" customHeight="1">
      <c r="A449" s="2" t="inlineStr">
        <is>
          <t>CI-07</t>
        </is>
      </c>
      <c r="B449" s="2" t="inlineStr">
        <is>
          <t>Civil infrastructure and utilities</t>
        </is>
      </c>
      <c r="C449" s="2" t="inlineStr">
        <is>
          <t>S5</t>
        </is>
      </c>
      <c r="D449" s="2" t="inlineStr">
        <is>
          <t>Roads, access and traffic</t>
        </is>
      </c>
      <c r="E449" s="2" t="inlineStr">
        <is>
          <t>Meet approved demand, visibility, swept paths and pedestrian safety</t>
        </is>
      </c>
      <c r="F449" s="2" t="inlineStr">
        <is>
          <t>[trips/hour; visibility m; capacity ratio]</t>
        </is>
      </c>
      <c r="G449" s="2" t="inlineStr">
        <is>
          <t>R01 DMT2025; R08 TAQA2024; R09 sewer; R10 traffic; R19/R20 Dubai; exact clause/credit: verify in project adoption register</t>
        </is>
      </c>
      <c r="H449" s="2" t="inlineStr">
        <is>
          <t>Agreed TIS, road/access design and inspection</t>
        </is>
      </c>
      <c r="I449" s="2" t="inlineStr">
        <is>
          <t>Civil / infrastructure lead</t>
        </is>
      </c>
      <c r="J449" s="5" t="inlineStr">
        <is>
          <t>Pending screening</t>
        </is>
      </c>
      <c r="K449" s="5" t="inlineStr">
        <is>
          <t>Pending evidence</t>
        </is>
      </c>
      <c r="L449" s="5" t="inlineStr"/>
      <c r="M449" s="5" t="inlineStr"/>
      <c r="N449" s="5" t="inlineStr"/>
      <c r="O449" s="5" t="inlineStr"/>
      <c r="P449" s="5" t="inlineStr"/>
      <c r="Q449" s="5" t="inlineStr"/>
      <c r="R449" s="6" t="n"/>
      <c r="S449" s="5" t="inlineStr"/>
      <c r="T449" s="5" t="inlineStr"/>
      <c r="U449" s="5" t="inlineStr"/>
      <c r="V449" s="5" t="inlineStr"/>
      <c r="W449" s="8">
        <f>IF(J449="Pending screening","Pending screening",IF(J449="Not applicable",IF(AND(Q449&lt;&gt;"",R449&lt;&gt;"",S449&lt;&gt;"",U449&lt;&gt;""),"Not applicable","Pending evidence"),IF(J449&lt;&gt;"Required","Pending evidence",IF(K449="Deviation","Deviation",IF(AND(K449="Compliant",COUNTBLANK(L449:R449)=0,U449&lt;&gt;"",V449&lt;&gt;""),"Compliant","Pending evidence")))))</f>
        <v/>
      </c>
    </row>
    <row r="450" ht="56" customHeight="1">
      <c r="A450" s="2" t="inlineStr">
        <is>
          <t>CI-07</t>
        </is>
      </c>
      <c r="B450" s="2" t="inlineStr">
        <is>
          <t>Civil infrastructure and utilities</t>
        </is>
      </c>
      <c r="C450" s="2" t="inlineStr">
        <is>
          <t>S6</t>
        </is>
      </c>
      <c r="D450" s="2" t="inlineStr">
        <is>
          <t>Roads, access and traffic</t>
        </is>
      </c>
      <c r="E450" s="2" t="inlineStr">
        <is>
          <t>Meet approved demand, visibility, swept paths and pedestrian safety</t>
        </is>
      </c>
      <c r="F450" s="2" t="inlineStr">
        <is>
          <t>[trips/hour; visibility m; capacity ratio]</t>
        </is>
      </c>
      <c r="G450" s="2" t="inlineStr">
        <is>
          <t>R01 DMT2025; R08 TAQA2024; R09 sewer; R10 traffic; R19/R20 Dubai; exact clause/credit: verify in project adoption register</t>
        </is>
      </c>
      <c r="H450" s="2" t="inlineStr">
        <is>
          <t>Agreed TIS, road/access design and inspection</t>
        </is>
      </c>
      <c r="I450" s="2" t="inlineStr">
        <is>
          <t>Civil / infrastructure lead</t>
        </is>
      </c>
      <c r="J450" s="5" t="inlineStr">
        <is>
          <t>Pending screening</t>
        </is>
      </c>
      <c r="K450" s="5" t="inlineStr">
        <is>
          <t>Pending evidence</t>
        </is>
      </c>
      <c r="L450" s="5" t="inlineStr"/>
      <c r="M450" s="5" t="inlineStr"/>
      <c r="N450" s="5" t="inlineStr"/>
      <c r="O450" s="5" t="inlineStr"/>
      <c r="P450" s="5" t="inlineStr"/>
      <c r="Q450" s="5" t="inlineStr"/>
      <c r="R450" s="6" t="n"/>
      <c r="S450" s="5" t="inlineStr"/>
      <c r="T450" s="5" t="inlineStr"/>
      <c r="U450" s="5" t="inlineStr"/>
      <c r="V450" s="5" t="inlineStr"/>
      <c r="W450" s="8">
        <f>IF(J450="Pending screening","Pending screening",IF(J450="Not applicable",IF(AND(Q450&lt;&gt;"",R450&lt;&gt;"",S450&lt;&gt;"",U450&lt;&gt;""),"Not applicable","Pending evidence"),IF(J450&lt;&gt;"Required","Pending evidence",IF(K450="Deviation","Deviation",IF(AND(K450="Compliant",COUNTBLANK(L450:R450)=0,U450&lt;&gt;"",V450&lt;&gt;""),"Compliant","Pending evidence")))))</f>
        <v/>
      </c>
    </row>
    <row r="451" ht="56" customHeight="1">
      <c r="A451" s="2" t="inlineStr">
        <is>
          <t>CI-07</t>
        </is>
      </c>
      <c r="B451" s="2" t="inlineStr">
        <is>
          <t>Civil infrastructure and utilities</t>
        </is>
      </c>
      <c r="C451" s="2" t="inlineStr">
        <is>
          <t>S7</t>
        </is>
      </c>
      <c r="D451" s="2" t="inlineStr">
        <is>
          <t>Roads, access and traffic</t>
        </is>
      </c>
      <c r="E451" s="2" t="inlineStr">
        <is>
          <t>Meet approved demand, visibility, swept paths and pedestrian safety</t>
        </is>
      </c>
      <c r="F451" s="2" t="inlineStr">
        <is>
          <t>[trips/hour; visibility m; capacity ratio]</t>
        </is>
      </c>
      <c r="G451" s="2" t="inlineStr">
        <is>
          <t>R01 DMT2025; R08 TAQA2024; R09 sewer; R10 traffic; R19/R20 Dubai; exact clause/credit: verify in project adoption register</t>
        </is>
      </c>
      <c r="H451" s="2" t="inlineStr">
        <is>
          <t>Agreed TIS, road/access design and inspection</t>
        </is>
      </c>
      <c r="I451" s="2" t="inlineStr">
        <is>
          <t>Civil / infrastructure lead</t>
        </is>
      </c>
      <c r="J451" s="5" t="inlineStr">
        <is>
          <t>Pending screening</t>
        </is>
      </c>
      <c r="K451" s="5" t="inlineStr">
        <is>
          <t>Pending evidence</t>
        </is>
      </c>
      <c r="L451" s="5" t="inlineStr"/>
      <c r="M451" s="5" t="inlineStr"/>
      <c r="N451" s="5" t="inlineStr"/>
      <c r="O451" s="5" t="inlineStr"/>
      <c r="P451" s="5" t="inlineStr"/>
      <c r="Q451" s="5" t="inlineStr"/>
      <c r="R451" s="6" t="n"/>
      <c r="S451" s="5" t="inlineStr"/>
      <c r="T451" s="5" t="inlineStr"/>
      <c r="U451" s="5" t="inlineStr"/>
      <c r="V451" s="5" t="inlineStr"/>
      <c r="W451" s="8">
        <f>IF(J451="Pending screening","Pending screening",IF(J451="Not applicable",IF(AND(Q451&lt;&gt;"",R451&lt;&gt;"",S451&lt;&gt;"",U451&lt;&gt;""),"Not applicable","Pending evidence"),IF(J451&lt;&gt;"Required","Pending evidence",IF(K451="Deviation","Deviation",IF(AND(K451="Compliant",COUNTBLANK(L451:R451)=0,U451&lt;&gt;"",V451&lt;&gt;""),"Compliant","Pending evidence")))))</f>
        <v/>
      </c>
    </row>
    <row r="452" ht="56" customHeight="1">
      <c r="A452" s="2" t="inlineStr">
        <is>
          <t>CI-08</t>
        </is>
      </c>
      <c r="B452" s="2" t="inlineStr">
        <is>
          <t>Civil infrastructure and utilities</t>
        </is>
      </c>
      <c r="C452" s="2" t="inlineStr">
        <is>
          <t>S2</t>
        </is>
      </c>
      <c r="D452" s="2" t="inlineStr">
        <is>
          <t>Earthworks and retaining interfaces</t>
        </is>
      </c>
      <c r="E452" s="2" t="inlineStr">
        <is>
          <t>Control grading, cut/fill, erosion and adjacent movement</t>
        </is>
      </c>
      <c r="F452" s="2" t="inlineStr">
        <is>
          <t>[m3; slope; levels m; movement mm]</t>
        </is>
      </c>
      <c r="G452" s="2" t="inlineStr">
        <is>
          <t>R01 DMT2025; R08 TAQA2024; R09 sewer; R10 traffic; R19/R20 Dubai; exact clause/credit: verify in project adoption register</t>
        </is>
      </c>
      <c r="H452" s="2" t="inlineStr">
        <is>
          <t>Earthworks balance, geotechnical/structural design and monitoring</t>
        </is>
      </c>
      <c r="I452" s="2" t="inlineStr">
        <is>
          <t>Civil / infrastructure lead</t>
        </is>
      </c>
      <c r="J452" s="5" t="inlineStr">
        <is>
          <t>Pending screening</t>
        </is>
      </c>
      <c r="K452" s="5" t="inlineStr">
        <is>
          <t>Pending evidence</t>
        </is>
      </c>
      <c r="L452" s="5" t="inlineStr"/>
      <c r="M452" s="5" t="inlineStr"/>
      <c r="N452" s="5" t="inlineStr"/>
      <c r="O452" s="5" t="inlineStr"/>
      <c r="P452" s="5" t="inlineStr"/>
      <c r="Q452" s="5" t="inlineStr"/>
      <c r="R452" s="6" t="n"/>
      <c r="S452" s="5" t="inlineStr"/>
      <c r="T452" s="5" t="inlineStr"/>
      <c r="U452" s="5" t="inlineStr"/>
      <c r="V452" s="5" t="inlineStr"/>
      <c r="W452" s="8">
        <f>IF(J452="Pending screening","Pending screening",IF(J452="Not applicable",IF(AND(Q452&lt;&gt;"",R452&lt;&gt;"",S452&lt;&gt;"",U452&lt;&gt;""),"Not applicable","Pending evidence"),IF(J452&lt;&gt;"Required","Pending evidence",IF(K452="Deviation","Deviation",IF(AND(K452="Compliant",COUNTBLANK(L452:R452)=0,U452&lt;&gt;"",V452&lt;&gt;""),"Compliant","Pending evidence")))))</f>
        <v/>
      </c>
    </row>
    <row r="453" ht="56" customHeight="1">
      <c r="A453" s="2" t="inlineStr">
        <is>
          <t>CI-08</t>
        </is>
      </c>
      <c r="B453" s="2" t="inlineStr">
        <is>
          <t>Civil infrastructure and utilities</t>
        </is>
      </c>
      <c r="C453" s="2" t="inlineStr">
        <is>
          <t>S3</t>
        </is>
      </c>
      <c r="D453" s="2" t="inlineStr">
        <is>
          <t>Earthworks and retaining interfaces</t>
        </is>
      </c>
      <c r="E453" s="2" t="inlineStr">
        <is>
          <t>Control grading, cut/fill, erosion and adjacent movement</t>
        </is>
      </c>
      <c r="F453" s="2" t="inlineStr">
        <is>
          <t>[m3; slope; levels m; movement mm]</t>
        </is>
      </c>
      <c r="G453" s="2" t="inlineStr">
        <is>
          <t>R01 DMT2025; R08 TAQA2024; R09 sewer; R10 traffic; R19/R20 Dubai; exact clause/credit: verify in project adoption register</t>
        </is>
      </c>
      <c r="H453" s="2" t="inlineStr">
        <is>
          <t>Earthworks balance, geotechnical/structural design and monitoring</t>
        </is>
      </c>
      <c r="I453" s="2" t="inlineStr">
        <is>
          <t>Civil / infrastructure lead</t>
        </is>
      </c>
      <c r="J453" s="5" t="inlineStr">
        <is>
          <t>Pending screening</t>
        </is>
      </c>
      <c r="K453" s="5" t="inlineStr">
        <is>
          <t>Pending evidence</t>
        </is>
      </c>
      <c r="L453" s="5" t="inlineStr"/>
      <c r="M453" s="5" t="inlineStr"/>
      <c r="N453" s="5" t="inlineStr"/>
      <c r="O453" s="5" t="inlineStr"/>
      <c r="P453" s="5" t="inlineStr"/>
      <c r="Q453" s="5" t="inlineStr"/>
      <c r="R453" s="6" t="n"/>
      <c r="S453" s="5" t="inlineStr"/>
      <c r="T453" s="5" t="inlineStr"/>
      <c r="U453" s="5" t="inlineStr"/>
      <c r="V453" s="5" t="inlineStr"/>
      <c r="W453" s="8">
        <f>IF(J453="Pending screening","Pending screening",IF(J453="Not applicable",IF(AND(Q453&lt;&gt;"",R453&lt;&gt;"",S453&lt;&gt;"",U453&lt;&gt;""),"Not applicable","Pending evidence"),IF(J453&lt;&gt;"Required","Pending evidence",IF(K453="Deviation","Deviation",IF(AND(K453="Compliant",COUNTBLANK(L453:R453)=0,U453&lt;&gt;"",V453&lt;&gt;""),"Compliant","Pending evidence")))))</f>
        <v/>
      </c>
    </row>
    <row r="454" ht="56" customHeight="1">
      <c r="A454" s="2" t="inlineStr">
        <is>
          <t>CI-08</t>
        </is>
      </c>
      <c r="B454" s="2" t="inlineStr">
        <is>
          <t>Civil infrastructure and utilities</t>
        </is>
      </c>
      <c r="C454" s="2" t="inlineStr">
        <is>
          <t>S4</t>
        </is>
      </c>
      <c r="D454" s="2" t="inlineStr">
        <is>
          <t>Earthworks and retaining interfaces</t>
        </is>
      </c>
      <c r="E454" s="2" t="inlineStr">
        <is>
          <t>Control grading, cut/fill, erosion and adjacent movement</t>
        </is>
      </c>
      <c r="F454" s="2" t="inlineStr">
        <is>
          <t>[m3; slope; levels m; movement mm]</t>
        </is>
      </c>
      <c r="G454" s="2" t="inlineStr">
        <is>
          <t>R01 DMT2025; R08 TAQA2024; R09 sewer; R10 traffic; R19/R20 Dubai; exact clause/credit: verify in project adoption register</t>
        </is>
      </c>
      <c r="H454" s="2" t="inlineStr">
        <is>
          <t>Earthworks balance, geotechnical/structural design and monitoring</t>
        </is>
      </c>
      <c r="I454" s="2" t="inlineStr">
        <is>
          <t>Civil / infrastructure lead</t>
        </is>
      </c>
      <c r="J454" s="5" t="inlineStr">
        <is>
          <t>Pending screening</t>
        </is>
      </c>
      <c r="K454" s="5" t="inlineStr">
        <is>
          <t>Pending evidence</t>
        </is>
      </c>
      <c r="L454" s="5" t="inlineStr"/>
      <c r="M454" s="5" t="inlineStr"/>
      <c r="N454" s="5" t="inlineStr"/>
      <c r="O454" s="5" t="inlineStr"/>
      <c r="P454" s="5" t="inlineStr"/>
      <c r="Q454" s="5" t="inlineStr"/>
      <c r="R454" s="6" t="n"/>
      <c r="S454" s="5" t="inlineStr"/>
      <c r="T454" s="5" t="inlineStr"/>
      <c r="U454" s="5" t="inlineStr"/>
      <c r="V454" s="5" t="inlineStr"/>
      <c r="W454" s="8">
        <f>IF(J454="Pending screening","Pending screening",IF(J454="Not applicable",IF(AND(Q454&lt;&gt;"",R454&lt;&gt;"",S454&lt;&gt;"",U454&lt;&gt;""),"Not applicable","Pending evidence"),IF(J454&lt;&gt;"Required","Pending evidence",IF(K454="Deviation","Deviation",IF(AND(K454="Compliant",COUNTBLANK(L454:R454)=0,U454&lt;&gt;"",V454&lt;&gt;""),"Compliant","Pending evidence")))))</f>
        <v/>
      </c>
    </row>
    <row r="455" ht="56" customHeight="1">
      <c r="A455" s="2" t="inlineStr">
        <is>
          <t>CI-08</t>
        </is>
      </c>
      <c r="B455" s="2" t="inlineStr">
        <is>
          <t>Civil infrastructure and utilities</t>
        </is>
      </c>
      <c r="C455" s="2" t="inlineStr">
        <is>
          <t>S5</t>
        </is>
      </c>
      <c r="D455" s="2" t="inlineStr">
        <is>
          <t>Earthworks and retaining interfaces</t>
        </is>
      </c>
      <c r="E455" s="2" t="inlineStr">
        <is>
          <t>Control grading, cut/fill, erosion and adjacent movement</t>
        </is>
      </c>
      <c r="F455" s="2" t="inlineStr">
        <is>
          <t>[m3; slope; levels m; movement mm]</t>
        </is>
      </c>
      <c r="G455" s="2" t="inlineStr">
        <is>
          <t>R01 DMT2025; R08 TAQA2024; R09 sewer; R10 traffic; R19/R20 Dubai; exact clause/credit: verify in project adoption register</t>
        </is>
      </c>
      <c r="H455" s="2" t="inlineStr">
        <is>
          <t>Earthworks balance, geotechnical/structural design and monitoring</t>
        </is>
      </c>
      <c r="I455" s="2" t="inlineStr">
        <is>
          <t>Civil / infrastructure lead</t>
        </is>
      </c>
      <c r="J455" s="5" t="inlineStr">
        <is>
          <t>Pending screening</t>
        </is>
      </c>
      <c r="K455" s="5" t="inlineStr">
        <is>
          <t>Pending evidence</t>
        </is>
      </c>
      <c r="L455" s="5" t="inlineStr"/>
      <c r="M455" s="5" t="inlineStr"/>
      <c r="N455" s="5" t="inlineStr"/>
      <c r="O455" s="5" t="inlineStr"/>
      <c r="P455" s="5" t="inlineStr"/>
      <c r="Q455" s="5" t="inlineStr"/>
      <c r="R455" s="6" t="n"/>
      <c r="S455" s="5" t="inlineStr"/>
      <c r="T455" s="5" t="inlineStr"/>
      <c r="U455" s="5" t="inlineStr"/>
      <c r="V455" s="5" t="inlineStr"/>
      <c r="W455" s="8">
        <f>IF(J455="Pending screening","Pending screening",IF(J455="Not applicable",IF(AND(Q455&lt;&gt;"",R455&lt;&gt;"",S455&lt;&gt;"",U455&lt;&gt;""),"Not applicable","Pending evidence"),IF(J455&lt;&gt;"Required","Pending evidence",IF(K455="Deviation","Deviation",IF(AND(K455="Compliant",COUNTBLANK(L455:R455)=0,U455&lt;&gt;"",V455&lt;&gt;""),"Compliant","Pending evidence")))))</f>
        <v/>
      </c>
    </row>
    <row r="456" ht="56" customHeight="1">
      <c r="A456" s="2" t="inlineStr">
        <is>
          <t>CI-08</t>
        </is>
      </c>
      <c r="B456" s="2" t="inlineStr">
        <is>
          <t>Civil infrastructure and utilities</t>
        </is>
      </c>
      <c r="C456" s="2" t="inlineStr">
        <is>
          <t>S6</t>
        </is>
      </c>
      <c r="D456" s="2" t="inlineStr">
        <is>
          <t>Earthworks and retaining interfaces</t>
        </is>
      </c>
      <c r="E456" s="2" t="inlineStr">
        <is>
          <t>Control grading, cut/fill, erosion and adjacent movement</t>
        </is>
      </c>
      <c r="F456" s="2" t="inlineStr">
        <is>
          <t>[m3; slope; levels m; movement mm]</t>
        </is>
      </c>
      <c r="G456" s="2" t="inlineStr">
        <is>
          <t>R01 DMT2025; R08 TAQA2024; R09 sewer; R10 traffic; R19/R20 Dubai; exact clause/credit: verify in project adoption register</t>
        </is>
      </c>
      <c r="H456" s="2" t="inlineStr">
        <is>
          <t>Earthworks balance, geotechnical/structural design and monitoring</t>
        </is>
      </c>
      <c r="I456" s="2" t="inlineStr">
        <is>
          <t>Civil / infrastructure lead</t>
        </is>
      </c>
      <c r="J456" s="5" t="inlineStr">
        <is>
          <t>Pending screening</t>
        </is>
      </c>
      <c r="K456" s="5" t="inlineStr">
        <is>
          <t>Pending evidence</t>
        </is>
      </c>
      <c r="L456" s="5" t="inlineStr"/>
      <c r="M456" s="5" t="inlineStr"/>
      <c r="N456" s="5" t="inlineStr"/>
      <c r="O456" s="5" t="inlineStr"/>
      <c r="P456" s="5" t="inlineStr"/>
      <c r="Q456" s="5" t="inlineStr"/>
      <c r="R456" s="6" t="n"/>
      <c r="S456" s="5" t="inlineStr"/>
      <c r="T456" s="5" t="inlineStr"/>
      <c r="U456" s="5" t="inlineStr"/>
      <c r="V456" s="5" t="inlineStr"/>
      <c r="W456" s="8">
        <f>IF(J456="Pending screening","Pending screening",IF(J456="Not applicable",IF(AND(Q456&lt;&gt;"",R456&lt;&gt;"",S456&lt;&gt;"",U456&lt;&gt;""),"Not applicable","Pending evidence"),IF(J456&lt;&gt;"Required","Pending evidence",IF(K456="Deviation","Deviation",IF(AND(K456="Compliant",COUNTBLANK(L456:R456)=0,U456&lt;&gt;"",V456&lt;&gt;""),"Compliant","Pending evidence")))))</f>
        <v/>
      </c>
    </row>
    <row r="457" ht="56" customHeight="1">
      <c r="A457" s="2" t="inlineStr">
        <is>
          <t>CI-08</t>
        </is>
      </c>
      <c r="B457" s="2" t="inlineStr">
        <is>
          <t>Civil infrastructure and utilities</t>
        </is>
      </c>
      <c r="C457" s="2" t="inlineStr">
        <is>
          <t>S7</t>
        </is>
      </c>
      <c r="D457" s="2" t="inlineStr">
        <is>
          <t>Earthworks and retaining interfaces</t>
        </is>
      </c>
      <c r="E457" s="2" t="inlineStr">
        <is>
          <t>Control grading, cut/fill, erosion and adjacent movement</t>
        </is>
      </c>
      <c r="F457" s="2" t="inlineStr">
        <is>
          <t>[m3; slope; levels m; movement mm]</t>
        </is>
      </c>
      <c r="G457" s="2" t="inlineStr">
        <is>
          <t>R01 DMT2025; R08 TAQA2024; R09 sewer; R10 traffic; R19/R20 Dubai; exact clause/credit: verify in project adoption register</t>
        </is>
      </c>
      <c r="H457" s="2" t="inlineStr">
        <is>
          <t>Earthworks balance, geotechnical/structural design and monitoring</t>
        </is>
      </c>
      <c r="I457" s="2" t="inlineStr">
        <is>
          <t>Civil / infrastructure lead</t>
        </is>
      </c>
      <c r="J457" s="5" t="inlineStr">
        <is>
          <t>Pending screening</t>
        </is>
      </c>
      <c r="K457" s="5" t="inlineStr">
        <is>
          <t>Pending evidence</t>
        </is>
      </c>
      <c r="L457" s="5" t="inlineStr"/>
      <c r="M457" s="5" t="inlineStr"/>
      <c r="N457" s="5" t="inlineStr"/>
      <c r="O457" s="5" t="inlineStr"/>
      <c r="P457" s="5" t="inlineStr"/>
      <c r="Q457" s="5" t="inlineStr"/>
      <c r="R457" s="6" t="n"/>
      <c r="S457" s="5" t="inlineStr"/>
      <c r="T457" s="5" t="inlineStr"/>
      <c r="U457" s="5" t="inlineStr"/>
      <c r="V457" s="5" t="inlineStr"/>
      <c r="W457" s="8">
        <f>IF(J457="Pending screening","Pending screening",IF(J457="Not applicable",IF(AND(Q457&lt;&gt;"",R457&lt;&gt;"",S457&lt;&gt;"",U457&lt;&gt;""),"Not applicable","Pending evidence"),IF(J457&lt;&gt;"Required","Pending evidence",IF(K457="Deviation","Deviation",IF(AND(K457="Compliant",COUNTBLANK(L457:R457)=0,U457&lt;&gt;"",V457&lt;&gt;""),"Compliant","Pending evidence")))))</f>
        <v/>
      </c>
    </row>
    <row r="458" ht="56" customHeight="1">
      <c r="A458" s="2" t="inlineStr">
        <is>
          <t>LA-01</t>
        </is>
      </c>
      <c r="B458" s="2" t="inlineStr">
        <is>
          <t>Landscape and site</t>
        </is>
      </c>
      <c r="C458" s="2" t="inlineStr">
        <is>
          <t>S2</t>
        </is>
      </c>
      <c r="D458" s="2" t="inlineStr">
        <is>
          <t>Planting and biodiversity</t>
        </is>
      </c>
      <c r="E458" s="2" t="inlineStr">
        <is>
          <t>Meet species, habitat, soil and mature canopy/root requirements</t>
        </is>
      </c>
      <c r="F458" s="2" t="inlineStr">
        <is>
          <t>[native %; soil m3; habitat m2; species]</t>
        </is>
      </c>
      <c r="G458" s="2" t="inlineStr">
        <is>
          <t>R05 PBRS2010; R11 EAD2022; R04 accessibility; R18 Safat2023; exact clause/credit: verify in project adoption register</t>
        </is>
      </c>
      <c r="H458" s="2" t="inlineStr">
        <is>
          <t>Plant/soil schedule, ecology and structure/utility review</t>
        </is>
      </c>
      <c r="I458" s="2" t="inlineStr">
        <is>
          <t>Landscape architect</t>
        </is>
      </c>
      <c r="J458" s="5" t="inlineStr">
        <is>
          <t>Pending screening</t>
        </is>
      </c>
      <c r="K458" s="5" t="inlineStr">
        <is>
          <t>Pending evidence</t>
        </is>
      </c>
      <c r="L458" s="5" t="inlineStr"/>
      <c r="M458" s="5" t="inlineStr"/>
      <c r="N458" s="5" t="inlineStr"/>
      <c r="O458" s="5" t="inlineStr"/>
      <c r="P458" s="5" t="inlineStr"/>
      <c r="Q458" s="5" t="inlineStr"/>
      <c r="R458" s="6" t="n"/>
      <c r="S458" s="5" t="inlineStr"/>
      <c r="T458" s="5" t="inlineStr"/>
      <c r="U458" s="5" t="inlineStr"/>
      <c r="V458" s="5" t="inlineStr"/>
      <c r="W458" s="8">
        <f>IF(J458="Pending screening","Pending screening",IF(J458="Not applicable",IF(AND(Q458&lt;&gt;"",R458&lt;&gt;"",S458&lt;&gt;"",U458&lt;&gt;""),"Not applicable","Pending evidence"),IF(J458&lt;&gt;"Required","Pending evidence",IF(K458="Deviation","Deviation",IF(AND(K458="Compliant",COUNTBLANK(L458:R458)=0,U458&lt;&gt;"",V458&lt;&gt;""),"Compliant","Pending evidence")))))</f>
        <v/>
      </c>
    </row>
    <row r="459" ht="56" customHeight="1">
      <c r="A459" s="2" t="inlineStr">
        <is>
          <t>LA-01</t>
        </is>
      </c>
      <c r="B459" s="2" t="inlineStr">
        <is>
          <t>Landscape and site</t>
        </is>
      </c>
      <c r="C459" s="2" t="inlineStr">
        <is>
          <t>S3</t>
        </is>
      </c>
      <c r="D459" s="2" t="inlineStr">
        <is>
          <t>Planting and biodiversity</t>
        </is>
      </c>
      <c r="E459" s="2" t="inlineStr">
        <is>
          <t>Meet species, habitat, soil and mature canopy/root requirements</t>
        </is>
      </c>
      <c r="F459" s="2" t="inlineStr">
        <is>
          <t>[native %; soil m3; habitat m2; species]</t>
        </is>
      </c>
      <c r="G459" s="2" t="inlineStr">
        <is>
          <t>R05 PBRS2010; R11 EAD2022; R04 accessibility; R18 Safat2023; exact clause/credit: verify in project adoption register</t>
        </is>
      </c>
      <c r="H459" s="2" t="inlineStr">
        <is>
          <t>Plant/soil schedule, ecology and structure/utility review</t>
        </is>
      </c>
      <c r="I459" s="2" t="inlineStr">
        <is>
          <t>Landscape architect</t>
        </is>
      </c>
      <c r="J459" s="5" t="inlineStr">
        <is>
          <t>Pending screening</t>
        </is>
      </c>
      <c r="K459" s="5" t="inlineStr">
        <is>
          <t>Pending evidence</t>
        </is>
      </c>
      <c r="L459" s="5" t="inlineStr"/>
      <c r="M459" s="5" t="inlineStr"/>
      <c r="N459" s="5" t="inlineStr"/>
      <c r="O459" s="5" t="inlineStr"/>
      <c r="P459" s="5" t="inlineStr"/>
      <c r="Q459" s="5" t="inlineStr"/>
      <c r="R459" s="6" t="n"/>
      <c r="S459" s="5" t="inlineStr"/>
      <c r="T459" s="5" t="inlineStr"/>
      <c r="U459" s="5" t="inlineStr"/>
      <c r="V459" s="5" t="inlineStr"/>
      <c r="W459" s="8">
        <f>IF(J459="Pending screening","Pending screening",IF(J459="Not applicable",IF(AND(Q459&lt;&gt;"",R459&lt;&gt;"",S459&lt;&gt;"",U459&lt;&gt;""),"Not applicable","Pending evidence"),IF(J459&lt;&gt;"Required","Pending evidence",IF(K459="Deviation","Deviation",IF(AND(K459="Compliant",COUNTBLANK(L459:R459)=0,U459&lt;&gt;"",V459&lt;&gt;""),"Compliant","Pending evidence")))))</f>
        <v/>
      </c>
    </row>
    <row r="460" ht="56" customHeight="1">
      <c r="A460" s="2" t="inlineStr">
        <is>
          <t>LA-01</t>
        </is>
      </c>
      <c r="B460" s="2" t="inlineStr">
        <is>
          <t>Landscape and site</t>
        </is>
      </c>
      <c r="C460" s="2" t="inlineStr">
        <is>
          <t>S4</t>
        </is>
      </c>
      <c r="D460" s="2" t="inlineStr">
        <is>
          <t>Planting and biodiversity</t>
        </is>
      </c>
      <c r="E460" s="2" t="inlineStr">
        <is>
          <t>Meet species, habitat, soil and mature canopy/root requirements</t>
        </is>
      </c>
      <c r="F460" s="2" t="inlineStr">
        <is>
          <t>[native %; soil m3; habitat m2; species]</t>
        </is>
      </c>
      <c r="G460" s="2" t="inlineStr">
        <is>
          <t>R05 PBRS2010; R11 EAD2022; R04 accessibility; R18 Safat2023; exact clause/credit: verify in project adoption register</t>
        </is>
      </c>
      <c r="H460" s="2" t="inlineStr">
        <is>
          <t>Plant/soil schedule, ecology and structure/utility review</t>
        </is>
      </c>
      <c r="I460" s="2" t="inlineStr">
        <is>
          <t>Landscape architect</t>
        </is>
      </c>
      <c r="J460" s="5" t="inlineStr">
        <is>
          <t>Pending screening</t>
        </is>
      </c>
      <c r="K460" s="5" t="inlineStr">
        <is>
          <t>Pending evidence</t>
        </is>
      </c>
      <c r="L460" s="5" t="inlineStr"/>
      <c r="M460" s="5" t="inlineStr"/>
      <c r="N460" s="5" t="inlineStr"/>
      <c r="O460" s="5" t="inlineStr"/>
      <c r="P460" s="5" t="inlineStr"/>
      <c r="Q460" s="5" t="inlineStr"/>
      <c r="R460" s="6" t="n"/>
      <c r="S460" s="5" t="inlineStr"/>
      <c r="T460" s="5" t="inlineStr"/>
      <c r="U460" s="5" t="inlineStr"/>
      <c r="V460" s="5" t="inlineStr"/>
      <c r="W460" s="8">
        <f>IF(J460="Pending screening","Pending screening",IF(J460="Not applicable",IF(AND(Q460&lt;&gt;"",R460&lt;&gt;"",S460&lt;&gt;"",U460&lt;&gt;""),"Not applicable","Pending evidence"),IF(J460&lt;&gt;"Required","Pending evidence",IF(K460="Deviation","Deviation",IF(AND(K460="Compliant",COUNTBLANK(L460:R460)=0,U460&lt;&gt;"",V460&lt;&gt;""),"Compliant","Pending evidence")))))</f>
        <v/>
      </c>
    </row>
    <row r="461" ht="56" customHeight="1">
      <c r="A461" s="2" t="inlineStr">
        <is>
          <t>LA-01</t>
        </is>
      </c>
      <c r="B461" s="2" t="inlineStr">
        <is>
          <t>Landscape and site</t>
        </is>
      </c>
      <c r="C461" s="2" t="inlineStr">
        <is>
          <t>S5</t>
        </is>
      </c>
      <c r="D461" s="2" t="inlineStr">
        <is>
          <t>Planting and biodiversity</t>
        </is>
      </c>
      <c r="E461" s="2" t="inlineStr">
        <is>
          <t>Meet species, habitat, soil and mature canopy/root requirements</t>
        </is>
      </c>
      <c r="F461" s="2" t="inlineStr">
        <is>
          <t>[native %; soil m3; habitat m2; species]</t>
        </is>
      </c>
      <c r="G461" s="2" t="inlineStr">
        <is>
          <t>R05 PBRS2010; R11 EAD2022; R04 accessibility; R18 Safat2023; exact clause/credit: verify in project adoption register</t>
        </is>
      </c>
      <c r="H461" s="2" t="inlineStr">
        <is>
          <t>Plant/soil schedule, ecology and structure/utility review</t>
        </is>
      </c>
      <c r="I461" s="2" t="inlineStr">
        <is>
          <t>Landscape architect</t>
        </is>
      </c>
      <c r="J461" s="5" t="inlineStr">
        <is>
          <t>Pending screening</t>
        </is>
      </c>
      <c r="K461" s="5" t="inlineStr">
        <is>
          <t>Pending evidence</t>
        </is>
      </c>
      <c r="L461" s="5" t="inlineStr"/>
      <c r="M461" s="5" t="inlineStr"/>
      <c r="N461" s="5" t="inlineStr"/>
      <c r="O461" s="5" t="inlineStr"/>
      <c r="P461" s="5" t="inlineStr"/>
      <c r="Q461" s="5" t="inlineStr"/>
      <c r="R461" s="6" t="n"/>
      <c r="S461" s="5" t="inlineStr"/>
      <c r="T461" s="5" t="inlineStr"/>
      <c r="U461" s="5" t="inlineStr"/>
      <c r="V461" s="5" t="inlineStr"/>
      <c r="W461" s="8">
        <f>IF(J461="Pending screening","Pending screening",IF(J461="Not applicable",IF(AND(Q461&lt;&gt;"",R461&lt;&gt;"",S461&lt;&gt;"",U461&lt;&gt;""),"Not applicable","Pending evidence"),IF(J461&lt;&gt;"Required","Pending evidence",IF(K461="Deviation","Deviation",IF(AND(K461="Compliant",COUNTBLANK(L461:R461)=0,U461&lt;&gt;"",V461&lt;&gt;""),"Compliant","Pending evidence")))))</f>
        <v/>
      </c>
    </row>
    <row r="462" ht="56" customHeight="1">
      <c r="A462" s="2" t="inlineStr">
        <is>
          <t>LA-01</t>
        </is>
      </c>
      <c r="B462" s="2" t="inlineStr">
        <is>
          <t>Landscape and site</t>
        </is>
      </c>
      <c r="C462" s="2" t="inlineStr">
        <is>
          <t>S6</t>
        </is>
      </c>
      <c r="D462" s="2" t="inlineStr">
        <is>
          <t>Planting and biodiversity</t>
        </is>
      </c>
      <c r="E462" s="2" t="inlineStr">
        <is>
          <t>Meet species, habitat, soil and mature canopy/root requirements</t>
        </is>
      </c>
      <c r="F462" s="2" t="inlineStr">
        <is>
          <t>[native %; soil m3; habitat m2; species]</t>
        </is>
      </c>
      <c r="G462" s="2" t="inlineStr">
        <is>
          <t>R05 PBRS2010; R11 EAD2022; R04 accessibility; R18 Safat2023; exact clause/credit: verify in project adoption register</t>
        </is>
      </c>
      <c r="H462" s="2" t="inlineStr">
        <is>
          <t>Plant/soil schedule, ecology and structure/utility review</t>
        </is>
      </c>
      <c r="I462" s="2" t="inlineStr">
        <is>
          <t>Landscape architect</t>
        </is>
      </c>
      <c r="J462" s="5" t="inlineStr">
        <is>
          <t>Pending screening</t>
        </is>
      </c>
      <c r="K462" s="5" t="inlineStr">
        <is>
          <t>Pending evidence</t>
        </is>
      </c>
      <c r="L462" s="5" t="inlineStr"/>
      <c r="M462" s="5" t="inlineStr"/>
      <c r="N462" s="5" t="inlineStr"/>
      <c r="O462" s="5" t="inlineStr"/>
      <c r="P462" s="5" t="inlineStr"/>
      <c r="Q462" s="5" t="inlineStr"/>
      <c r="R462" s="6" t="n"/>
      <c r="S462" s="5" t="inlineStr"/>
      <c r="T462" s="5" t="inlineStr"/>
      <c r="U462" s="5" t="inlineStr"/>
      <c r="V462" s="5" t="inlineStr"/>
      <c r="W462" s="8">
        <f>IF(J462="Pending screening","Pending screening",IF(J462="Not applicable",IF(AND(Q462&lt;&gt;"",R462&lt;&gt;"",S462&lt;&gt;"",U462&lt;&gt;""),"Not applicable","Pending evidence"),IF(J462&lt;&gt;"Required","Pending evidence",IF(K462="Deviation","Deviation",IF(AND(K462="Compliant",COUNTBLANK(L462:R462)=0,U462&lt;&gt;"",V462&lt;&gt;""),"Compliant","Pending evidence")))))</f>
        <v/>
      </c>
    </row>
    <row r="463" ht="56" customHeight="1">
      <c r="A463" s="2" t="inlineStr">
        <is>
          <t>LA-01</t>
        </is>
      </c>
      <c r="B463" s="2" t="inlineStr">
        <is>
          <t>Landscape and site</t>
        </is>
      </c>
      <c r="C463" s="2" t="inlineStr">
        <is>
          <t>S7</t>
        </is>
      </c>
      <c r="D463" s="2" t="inlineStr">
        <is>
          <t>Planting and biodiversity</t>
        </is>
      </c>
      <c r="E463" s="2" t="inlineStr">
        <is>
          <t>Meet species, habitat, soil and mature canopy/root requirements</t>
        </is>
      </c>
      <c r="F463" s="2" t="inlineStr">
        <is>
          <t>[native %; soil m3; habitat m2; species]</t>
        </is>
      </c>
      <c r="G463" s="2" t="inlineStr">
        <is>
          <t>R05 PBRS2010; R11 EAD2022; R04 accessibility; R18 Safat2023; exact clause/credit: verify in project adoption register</t>
        </is>
      </c>
      <c r="H463" s="2" t="inlineStr">
        <is>
          <t>Plant/soil schedule, ecology and structure/utility review</t>
        </is>
      </c>
      <c r="I463" s="2" t="inlineStr">
        <is>
          <t>Landscape architect</t>
        </is>
      </c>
      <c r="J463" s="5" t="inlineStr">
        <is>
          <t>Pending screening</t>
        </is>
      </c>
      <c r="K463" s="5" t="inlineStr">
        <is>
          <t>Pending evidence</t>
        </is>
      </c>
      <c r="L463" s="5" t="inlineStr"/>
      <c r="M463" s="5" t="inlineStr"/>
      <c r="N463" s="5" t="inlineStr"/>
      <c r="O463" s="5" t="inlineStr"/>
      <c r="P463" s="5" t="inlineStr"/>
      <c r="Q463" s="5" t="inlineStr"/>
      <c r="R463" s="6" t="n"/>
      <c r="S463" s="5" t="inlineStr"/>
      <c r="T463" s="5" t="inlineStr"/>
      <c r="U463" s="5" t="inlineStr"/>
      <c r="V463" s="5" t="inlineStr"/>
      <c r="W463" s="8">
        <f>IF(J463="Pending screening","Pending screening",IF(J463="Not applicable",IF(AND(Q463&lt;&gt;"",R463&lt;&gt;"",S463&lt;&gt;"",U463&lt;&gt;""),"Not applicable","Pending evidence"),IF(J463&lt;&gt;"Required","Pending evidence",IF(K463="Deviation","Deviation",IF(AND(K463="Compliant",COUNTBLANK(L463:R463)=0,U463&lt;&gt;"",V463&lt;&gt;""),"Compliant","Pending evidence")))))</f>
        <v/>
      </c>
    </row>
    <row r="464" ht="56" customHeight="1">
      <c r="A464" s="2" t="inlineStr">
        <is>
          <t>LA-02</t>
        </is>
      </c>
      <c r="B464" s="2" t="inlineStr">
        <is>
          <t>Landscape and site</t>
        </is>
      </c>
      <c r="C464" s="2" t="inlineStr">
        <is>
          <t>S2</t>
        </is>
      </c>
      <c r="D464" s="2" t="inlineStr">
        <is>
          <t>Irrigation and reuse</t>
        </is>
      </c>
      <c r="E464" s="2" t="inlineStr">
        <is>
          <t>Meet seasonal water budget and approved source quality</t>
        </is>
      </c>
      <c r="F464" s="2" t="inlineStr">
        <is>
          <t>[m3/day; L/m2/day; season factors]</t>
        </is>
      </c>
      <c r="G464" s="2" t="inlineStr">
        <is>
          <t>R05 PBRS2010; R11 EAD2022; R04 accessibility; R18 Safat2023; exact clause/credit: verify in project adoption register</t>
        </is>
      </c>
      <c r="H464" s="2" t="inlineStr">
        <is>
          <t>Irrigation balance/zoning and written supply consent</t>
        </is>
      </c>
      <c r="I464" s="2" t="inlineStr">
        <is>
          <t>Landscape architect</t>
        </is>
      </c>
      <c r="J464" s="5" t="inlineStr">
        <is>
          <t>Pending screening</t>
        </is>
      </c>
      <c r="K464" s="5" t="inlineStr">
        <is>
          <t>Pending evidence</t>
        </is>
      </c>
      <c r="L464" s="5" t="inlineStr"/>
      <c r="M464" s="5" t="inlineStr"/>
      <c r="N464" s="5" t="inlineStr"/>
      <c r="O464" s="5" t="inlineStr"/>
      <c r="P464" s="5" t="inlineStr"/>
      <c r="Q464" s="5" t="inlineStr"/>
      <c r="R464" s="6" t="n"/>
      <c r="S464" s="5" t="inlineStr"/>
      <c r="T464" s="5" t="inlineStr"/>
      <c r="U464" s="5" t="inlineStr"/>
      <c r="V464" s="5" t="inlineStr"/>
      <c r="W464" s="8">
        <f>IF(J464="Pending screening","Pending screening",IF(J464="Not applicable",IF(AND(Q464&lt;&gt;"",R464&lt;&gt;"",S464&lt;&gt;"",U464&lt;&gt;""),"Not applicable","Pending evidence"),IF(J464&lt;&gt;"Required","Pending evidence",IF(K464="Deviation","Deviation",IF(AND(K464="Compliant",COUNTBLANK(L464:R464)=0,U464&lt;&gt;"",V464&lt;&gt;""),"Compliant","Pending evidence")))))</f>
        <v/>
      </c>
    </row>
    <row r="465" ht="56" customHeight="1">
      <c r="A465" s="2" t="inlineStr">
        <is>
          <t>LA-02</t>
        </is>
      </c>
      <c r="B465" s="2" t="inlineStr">
        <is>
          <t>Landscape and site</t>
        </is>
      </c>
      <c r="C465" s="2" t="inlineStr">
        <is>
          <t>S3</t>
        </is>
      </c>
      <c r="D465" s="2" t="inlineStr">
        <is>
          <t>Irrigation and reuse</t>
        </is>
      </c>
      <c r="E465" s="2" t="inlineStr">
        <is>
          <t>Meet seasonal water budget and approved source quality</t>
        </is>
      </c>
      <c r="F465" s="2" t="inlineStr">
        <is>
          <t>[m3/day; L/m2/day; season factors]</t>
        </is>
      </c>
      <c r="G465" s="2" t="inlineStr">
        <is>
          <t>R05 PBRS2010; R11 EAD2022; R04 accessibility; R18 Safat2023; exact clause/credit: verify in project adoption register</t>
        </is>
      </c>
      <c r="H465" s="2" t="inlineStr">
        <is>
          <t>Irrigation balance/zoning and written supply consent</t>
        </is>
      </c>
      <c r="I465" s="2" t="inlineStr">
        <is>
          <t>Landscape architect</t>
        </is>
      </c>
      <c r="J465" s="5" t="inlineStr">
        <is>
          <t>Pending screening</t>
        </is>
      </c>
      <c r="K465" s="5" t="inlineStr">
        <is>
          <t>Pending evidence</t>
        </is>
      </c>
      <c r="L465" s="5" t="inlineStr"/>
      <c r="M465" s="5" t="inlineStr"/>
      <c r="N465" s="5" t="inlineStr"/>
      <c r="O465" s="5" t="inlineStr"/>
      <c r="P465" s="5" t="inlineStr"/>
      <c r="Q465" s="5" t="inlineStr"/>
      <c r="R465" s="6" t="n"/>
      <c r="S465" s="5" t="inlineStr"/>
      <c r="T465" s="5" t="inlineStr"/>
      <c r="U465" s="5" t="inlineStr"/>
      <c r="V465" s="5" t="inlineStr"/>
      <c r="W465" s="8">
        <f>IF(J465="Pending screening","Pending screening",IF(J465="Not applicable",IF(AND(Q465&lt;&gt;"",R465&lt;&gt;"",S465&lt;&gt;"",U465&lt;&gt;""),"Not applicable","Pending evidence"),IF(J465&lt;&gt;"Required","Pending evidence",IF(K465="Deviation","Deviation",IF(AND(K465="Compliant",COUNTBLANK(L465:R465)=0,U465&lt;&gt;"",V465&lt;&gt;""),"Compliant","Pending evidence")))))</f>
        <v/>
      </c>
    </row>
    <row r="466" ht="56" customHeight="1">
      <c r="A466" s="2" t="inlineStr">
        <is>
          <t>LA-02</t>
        </is>
      </c>
      <c r="B466" s="2" t="inlineStr">
        <is>
          <t>Landscape and site</t>
        </is>
      </c>
      <c r="C466" s="2" t="inlineStr">
        <is>
          <t>S4</t>
        </is>
      </c>
      <c r="D466" s="2" t="inlineStr">
        <is>
          <t>Irrigation and reuse</t>
        </is>
      </c>
      <c r="E466" s="2" t="inlineStr">
        <is>
          <t>Meet seasonal water budget and approved source quality</t>
        </is>
      </c>
      <c r="F466" s="2" t="inlineStr">
        <is>
          <t>[m3/day; L/m2/day; season factors]</t>
        </is>
      </c>
      <c r="G466" s="2" t="inlineStr">
        <is>
          <t>R05 PBRS2010; R11 EAD2022; R04 accessibility; R18 Safat2023; exact clause/credit: verify in project adoption register</t>
        </is>
      </c>
      <c r="H466" s="2" t="inlineStr">
        <is>
          <t>Irrigation balance/zoning and written supply consent</t>
        </is>
      </c>
      <c r="I466" s="2" t="inlineStr">
        <is>
          <t>Landscape architect</t>
        </is>
      </c>
      <c r="J466" s="5" t="inlineStr">
        <is>
          <t>Pending screening</t>
        </is>
      </c>
      <c r="K466" s="5" t="inlineStr">
        <is>
          <t>Pending evidence</t>
        </is>
      </c>
      <c r="L466" s="5" t="inlineStr"/>
      <c r="M466" s="5" t="inlineStr"/>
      <c r="N466" s="5" t="inlineStr"/>
      <c r="O466" s="5" t="inlineStr"/>
      <c r="P466" s="5" t="inlineStr"/>
      <c r="Q466" s="5" t="inlineStr"/>
      <c r="R466" s="6" t="n"/>
      <c r="S466" s="5" t="inlineStr"/>
      <c r="T466" s="5" t="inlineStr"/>
      <c r="U466" s="5" t="inlineStr"/>
      <c r="V466" s="5" t="inlineStr"/>
      <c r="W466" s="8">
        <f>IF(J466="Pending screening","Pending screening",IF(J466="Not applicable",IF(AND(Q466&lt;&gt;"",R466&lt;&gt;"",S466&lt;&gt;"",U466&lt;&gt;""),"Not applicable","Pending evidence"),IF(J466&lt;&gt;"Required","Pending evidence",IF(K466="Deviation","Deviation",IF(AND(K466="Compliant",COUNTBLANK(L466:R466)=0,U466&lt;&gt;"",V466&lt;&gt;""),"Compliant","Pending evidence")))))</f>
        <v/>
      </c>
    </row>
    <row r="467" ht="56" customHeight="1">
      <c r="A467" s="2" t="inlineStr">
        <is>
          <t>LA-02</t>
        </is>
      </c>
      <c r="B467" s="2" t="inlineStr">
        <is>
          <t>Landscape and site</t>
        </is>
      </c>
      <c r="C467" s="2" t="inlineStr">
        <is>
          <t>S5</t>
        </is>
      </c>
      <c r="D467" s="2" t="inlineStr">
        <is>
          <t>Irrigation and reuse</t>
        </is>
      </c>
      <c r="E467" s="2" t="inlineStr">
        <is>
          <t>Meet seasonal water budget and approved source quality</t>
        </is>
      </c>
      <c r="F467" s="2" t="inlineStr">
        <is>
          <t>[m3/day; L/m2/day; season factors]</t>
        </is>
      </c>
      <c r="G467" s="2" t="inlineStr">
        <is>
          <t>R05 PBRS2010; R11 EAD2022; R04 accessibility; R18 Safat2023; exact clause/credit: verify in project adoption register</t>
        </is>
      </c>
      <c r="H467" s="2" t="inlineStr">
        <is>
          <t>Irrigation balance/zoning and written supply consent</t>
        </is>
      </c>
      <c r="I467" s="2" t="inlineStr">
        <is>
          <t>Landscape architect</t>
        </is>
      </c>
      <c r="J467" s="5" t="inlineStr">
        <is>
          <t>Pending screening</t>
        </is>
      </c>
      <c r="K467" s="5" t="inlineStr">
        <is>
          <t>Pending evidence</t>
        </is>
      </c>
      <c r="L467" s="5" t="inlineStr"/>
      <c r="M467" s="5" t="inlineStr"/>
      <c r="N467" s="5" t="inlineStr"/>
      <c r="O467" s="5" t="inlineStr"/>
      <c r="P467" s="5" t="inlineStr"/>
      <c r="Q467" s="5" t="inlineStr"/>
      <c r="R467" s="6" t="n"/>
      <c r="S467" s="5" t="inlineStr"/>
      <c r="T467" s="5" t="inlineStr"/>
      <c r="U467" s="5" t="inlineStr"/>
      <c r="V467" s="5" t="inlineStr"/>
      <c r="W467" s="8">
        <f>IF(J467="Pending screening","Pending screening",IF(J467="Not applicable",IF(AND(Q467&lt;&gt;"",R467&lt;&gt;"",S467&lt;&gt;"",U467&lt;&gt;""),"Not applicable","Pending evidence"),IF(J467&lt;&gt;"Required","Pending evidence",IF(K467="Deviation","Deviation",IF(AND(K467="Compliant",COUNTBLANK(L467:R467)=0,U467&lt;&gt;"",V467&lt;&gt;""),"Compliant","Pending evidence")))))</f>
        <v/>
      </c>
    </row>
    <row r="468" ht="56" customHeight="1">
      <c r="A468" s="2" t="inlineStr">
        <is>
          <t>LA-02</t>
        </is>
      </c>
      <c r="B468" s="2" t="inlineStr">
        <is>
          <t>Landscape and site</t>
        </is>
      </c>
      <c r="C468" s="2" t="inlineStr">
        <is>
          <t>S6</t>
        </is>
      </c>
      <c r="D468" s="2" t="inlineStr">
        <is>
          <t>Irrigation and reuse</t>
        </is>
      </c>
      <c r="E468" s="2" t="inlineStr">
        <is>
          <t>Meet seasonal water budget and approved source quality</t>
        </is>
      </c>
      <c r="F468" s="2" t="inlineStr">
        <is>
          <t>[m3/day; L/m2/day; season factors]</t>
        </is>
      </c>
      <c r="G468" s="2" t="inlineStr">
        <is>
          <t>R05 PBRS2010; R11 EAD2022; R04 accessibility; R18 Safat2023; exact clause/credit: verify in project adoption register</t>
        </is>
      </c>
      <c r="H468" s="2" t="inlineStr">
        <is>
          <t>Irrigation balance/zoning and written supply consent</t>
        </is>
      </c>
      <c r="I468" s="2" t="inlineStr">
        <is>
          <t>Landscape architect</t>
        </is>
      </c>
      <c r="J468" s="5" t="inlineStr">
        <is>
          <t>Pending screening</t>
        </is>
      </c>
      <c r="K468" s="5" t="inlineStr">
        <is>
          <t>Pending evidence</t>
        </is>
      </c>
      <c r="L468" s="5" t="inlineStr"/>
      <c r="M468" s="5" t="inlineStr"/>
      <c r="N468" s="5" t="inlineStr"/>
      <c r="O468" s="5" t="inlineStr"/>
      <c r="P468" s="5" t="inlineStr"/>
      <c r="Q468" s="5" t="inlineStr"/>
      <c r="R468" s="6" t="n"/>
      <c r="S468" s="5" t="inlineStr"/>
      <c r="T468" s="5" t="inlineStr"/>
      <c r="U468" s="5" t="inlineStr"/>
      <c r="V468" s="5" t="inlineStr"/>
      <c r="W468" s="8">
        <f>IF(J468="Pending screening","Pending screening",IF(J468="Not applicable",IF(AND(Q468&lt;&gt;"",R468&lt;&gt;"",S468&lt;&gt;"",U468&lt;&gt;""),"Not applicable","Pending evidence"),IF(J468&lt;&gt;"Required","Pending evidence",IF(K468="Deviation","Deviation",IF(AND(K468="Compliant",COUNTBLANK(L468:R468)=0,U468&lt;&gt;"",V468&lt;&gt;""),"Compliant","Pending evidence")))))</f>
        <v/>
      </c>
    </row>
    <row r="469" ht="56" customHeight="1">
      <c r="A469" s="2" t="inlineStr">
        <is>
          <t>LA-02</t>
        </is>
      </c>
      <c r="B469" s="2" t="inlineStr">
        <is>
          <t>Landscape and site</t>
        </is>
      </c>
      <c r="C469" s="2" t="inlineStr">
        <is>
          <t>S7</t>
        </is>
      </c>
      <c r="D469" s="2" t="inlineStr">
        <is>
          <t>Irrigation and reuse</t>
        </is>
      </c>
      <c r="E469" s="2" t="inlineStr">
        <is>
          <t>Meet seasonal water budget and approved source quality</t>
        </is>
      </c>
      <c r="F469" s="2" t="inlineStr">
        <is>
          <t>[m3/day; L/m2/day; season factors]</t>
        </is>
      </c>
      <c r="G469" s="2" t="inlineStr">
        <is>
          <t>R05 PBRS2010; R11 EAD2022; R04 accessibility; R18 Safat2023; exact clause/credit: verify in project adoption register</t>
        </is>
      </c>
      <c r="H469" s="2" t="inlineStr">
        <is>
          <t>Irrigation balance/zoning and written supply consent</t>
        </is>
      </c>
      <c r="I469" s="2" t="inlineStr">
        <is>
          <t>Landscape architect</t>
        </is>
      </c>
      <c r="J469" s="5" t="inlineStr">
        <is>
          <t>Pending screening</t>
        </is>
      </c>
      <c r="K469" s="5" t="inlineStr">
        <is>
          <t>Pending evidence</t>
        </is>
      </c>
      <c r="L469" s="5" t="inlineStr"/>
      <c r="M469" s="5" t="inlineStr"/>
      <c r="N469" s="5" t="inlineStr"/>
      <c r="O469" s="5" t="inlineStr"/>
      <c r="P469" s="5" t="inlineStr"/>
      <c r="Q469" s="5" t="inlineStr"/>
      <c r="R469" s="6" t="n"/>
      <c r="S469" s="5" t="inlineStr"/>
      <c r="T469" s="5" t="inlineStr"/>
      <c r="U469" s="5" t="inlineStr"/>
      <c r="V469" s="5" t="inlineStr"/>
      <c r="W469" s="8">
        <f>IF(J469="Pending screening","Pending screening",IF(J469="Not applicable",IF(AND(Q469&lt;&gt;"",R469&lt;&gt;"",S469&lt;&gt;"",U469&lt;&gt;""),"Not applicable","Pending evidence"),IF(J469&lt;&gt;"Required","Pending evidence",IF(K469="Deviation","Deviation",IF(AND(K469="Compliant",COUNTBLANK(L469:R469)=0,U469&lt;&gt;"",V469&lt;&gt;""),"Compliant","Pending evidence")))))</f>
        <v/>
      </c>
    </row>
    <row r="470" ht="56" customHeight="1">
      <c r="A470" s="2" t="inlineStr">
        <is>
          <t>LA-03</t>
        </is>
      </c>
      <c r="B470" s="2" t="inlineStr">
        <is>
          <t>Landscape and site</t>
        </is>
      </c>
      <c r="C470" s="2" t="inlineStr">
        <is>
          <t>S2</t>
        </is>
      </c>
      <c r="D470" s="2" t="inlineStr">
        <is>
          <t>Accessible external routes</t>
        </is>
      </c>
      <c r="E470" s="2" t="inlineStr">
        <is>
          <t>Meet route width/slope, surface, shade and wayfinding criteria</t>
        </is>
      </c>
      <c r="F470" s="2" t="inlineStr">
        <is>
          <t>[m; slope %; surface class; shade %]</t>
        </is>
      </c>
      <c r="G470" s="2" t="inlineStr">
        <is>
          <t>R05 PBRS2010; R11 EAD2022; R04 accessibility; R18 Safat2023; exact clause/credit: verify in project adoption register</t>
        </is>
      </c>
      <c r="H470" s="2" t="inlineStr">
        <is>
          <t>Continuous arrival/destination audit and materials review</t>
        </is>
      </c>
      <c r="I470" s="2" t="inlineStr">
        <is>
          <t>Landscape architect</t>
        </is>
      </c>
      <c r="J470" s="5" t="inlineStr">
        <is>
          <t>Pending screening</t>
        </is>
      </c>
      <c r="K470" s="5" t="inlineStr">
        <is>
          <t>Pending evidence</t>
        </is>
      </c>
      <c r="L470" s="5" t="inlineStr"/>
      <c r="M470" s="5" t="inlineStr"/>
      <c r="N470" s="5" t="inlineStr"/>
      <c r="O470" s="5" t="inlineStr"/>
      <c r="P470" s="5" t="inlineStr"/>
      <c r="Q470" s="5" t="inlineStr"/>
      <c r="R470" s="6" t="n"/>
      <c r="S470" s="5" t="inlineStr"/>
      <c r="T470" s="5" t="inlineStr"/>
      <c r="U470" s="5" t="inlineStr"/>
      <c r="V470" s="5" t="inlineStr"/>
      <c r="W470" s="8">
        <f>IF(J470="Pending screening","Pending screening",IF(J470="Not applicable",IF(AND(Q470&lt;&gt;"",R470&lt;&gt;"",S470&lt;&gt;"",U470&lt;&gt;""),"Not applicable","Pending evidence"),IF(J470&lt;&gt;"Required","Pending evidence",IF(K470="Deviation","Deviation",IF(AND(K470="Compliant",COUNTBLANK(L470:R470)=0,U470&lt;&gt;"",V470&lt;&gt;""),"Compliant","Pending evidence")))))</f>
        <v/>
      </c>
    </row>
    <row r="471" ht="56" customHeight="1">
      <c r="A471" s="2" t="inlineStr">
        <is>
          <t>LA-03</t>
        </is>
      </c>
      <c r="B471" s="2" t="inlineStr">
        <is>
          <t>Landscape and site</t>
        </is>
      </c>
      <c r="C471" s="2" t="inlineStr">
        <is>
          <t>S3</t>
        </is>
      </c>
      <c r="D471" s="2" t="inlineStr">
        <is>
          <t>Accessible external routes</t>
        </is>
      </c>
      <c r="E471" s="2" t="inlineStr">
        <is>
          <t>Meet route width/slope, surface, shade and wayfinding criteria</t>
        </is>
      </c>
      <c r="F471" s="2" t="inlineStr">
        <is>
          <t>[m; slope %; surface class; shade %]</t>
        </is>
      </c>
      <c r="G471" s="2" t="inlineStr">
        <is>
          <t>R05 PBRS2010; R11 EAD2022; R04 accessibility; R18 Safat2023; exact clause/credit: verify in project adoption register</t>
        </is>
      </c>
      <c r="H471" s="2" t="inlineStr">
        <is>
          <t>Continuous arrival/destination audit and materials review</t>
        </is>
      </c>
      <c r="I471" s="2" t="inlineStr">
        <is>
          <t>Landscape architect</t>
        </is>
      </c>
      <c r="J471" s="5" t="inlineStr">
        <is>
          <t>Pending screening</t>
        </is>
      </c>
      <c r="K471" s="5" t="inlineStr">
        <is>
          <t>Pending evidence</t>
        </is>
      </c>
      <c r="L471" s="5" t="inlineStr"/>
      <c r="M471" s="5" t="inlineStr"/>
      <c r="N471" s="5" t="inlineStr"/>
      <c r="O471" s="5" t="inlineStr"/>
      <c r="P471" s="5" t="inlineStr"/>
      <c r="Q471" s="5" t="inlineStr"/>
      <c r="R471" s="6" t="n"/>
      <c r="S471" s="5" t="inlineStr"/>
      <c r="T471" s="5" t="inlineStr"/>
      <c r="U471" s="5" t="inlineStr"/>
      <c r="V471" s="5" t="inlineStr"/>
      <c r="W471" s="8">
        <f>IF(J471="Pending screening","Pending screening",IF(J471="Not applicable",IF(AND(Q471&lt;&gt;"",R471&lt;&gt;"",S471&lt;&gt;"",U471&lt;&gt;""),"Not applicable","Pending evidence"),IF(J471&lt;&gt;"Required","Pending evidence",IF(K471="Deviation","Deviation",IF(AND(K471="Compliant",COUNTBLANK(L471:R471)=0,U471&lt;&gt;"",V471&lt;&gt;""),"Compliant","Pending evidence")))))</f>
        <v/>
      </c>
    </row>
    <row r="472" ht="56" customHeight="1">
      <c r="A472" s="2" t="inlineStr">
        <is>
          <t>LA-03</t>
        </is>
      </c>
      <c r="B472" s="2" t="inlineStr">
        <is>
          <t>Landscape and site</t>
        </is>
      </c>
      <c r="C472" s="2" t="inlineStr">
        <is>
          <t>S4</t>
        </is>
      </c>
      <c r="D472" s="2" t="inlineStr">
        <is>
          <t>Accessible external routes</t>
        </is>
      </c>
      <c r="E472" s="2" t="inlineStr">
        <is>
          <t>Meet route width/slope, surface, shade and wayfinding criteria</t>
        </is>
      </c>
      <c r="F472" s="2" t="inlineStr">
        <is>
          <t>[m; slope %; surface class; shade %]</t>
        </is>
      </c>
      <c r="G472" s="2" t="inlineStr">
        <is>
          <t>R05 PBRS2010; R11 EAD2022; R04 accessibility; R18 Safat2023; exact clause/credit: verify in project adoption register</t>
        </is>
      </c>
      <c r="H472" s="2" t="inlineStr">
        <is>
          <t>Continuous arrival/destination audit and materials review</t>
        </is>
      </c>
      <c r="I472" s="2" t="inlineStr">
        <is>
          <t>Landscape architect</t>
        </is>
      </c>
      <c r="J472" s="5" t="inlineStr">
        <is>
          <t>Pending screening</t>
        </is>
      </c>
      <c r="K472" s="5" t="inlineStr">
        <is>
          <t>Pending evidence</t>
        </is>
      </c>
      <c r="L472" s="5" t="inlineStr"/>
      <c r="M472" s="5" t="inlineStr"/>
      <c r="N472" s="5" t="inlineStr"/>
      <c r="O472" s="5" t="inlineStr"/>
      <c r="P472" s="5" t="inlineStr"/>
      <c r="Q472" s="5" t="inlineStr"/>
      <c r="R472" s="6" t="n"/>
      <c r="S472" s="5" t="inlineStr"/>
      <c r="T472" s="5" t="inlineStr"/>
      <c r="U472" s="5" t="inlineStr"/>
      <c r="V472" s="5" t="inlineStr"/>
      <c r="W472" s="8">
        <f>IF(J472="Pending screening","Pending screening",IF(J472="Not applicable",IF(AND(Q472&lt;&gt;"",R472&lt;&gt;"",S472&lt;&gt;"",U472&lt;&gt;""),"Not applicable","Pending evidence"),IF(J472&lt;&gt;"Required","Pending evidence",IF(K472="Deviation","Deviation",IF(AND(K472="Compliant",COUNTBLANK(L472:R472)=0,U472&lt;&gt;"",V472&lt;&gt;""),"Compliant","Pending evidence")))))</f>
        <v/>
      </c>
    </row>
    <row r="473" ht="56" customHeight="1">
      <c r="A473" s="2" t="inlineStr">
        <is>
          <t>LA-03</t>
        </is>
      </c>
      <c r="B473" s="2" t="inlineStr">
        <is>
          <t>Landscape and site</t>
        </is>
      </c>
      <c r="C473" s="2" t="inlineStr">
        <is>
          <t>S5</t>
        </is>
      </c>
      <c r="D473" s="2" t="inlineStr">
        <is>
          <t>Accessible external routes</t>
        </is>
      </c>
      <c r="E473" s="2" t="inlineStr">
        <is>
          <t>Meet route width/slope, surface, shade and wayfinding criteria</t>
        </is>
      </c>
      <c r="F473" s="2" t="inlineStr">
        <is>
          <t>[m; slope %; surface class; shade %]</t>
        </is>
      </c>
      <c r="G473" s="2" t="inlineStr">
        <is>
          <t>R05 PBRS2010; R11 EAD2022; R04 accessibility; R18 Safat2023; exact clause/credit: verify in project adoption register</t>
        </is>
      </c>
      <c r="H473" s="2" t="inlineStr">
        <is>
          <t>Continuous arrival/destination audit and materials review</t>
        </is>
      </c>
      <c r="I473" s="2" t="inlineStr">
        <is>
          <t>Landscape architect</t>
        </is>
      </c>
      <c r="J473" s="5" t="inlineStr">
        <is>
          <t>Pending screening</t>
        </is>
      </c>
      <c r="K473" s="5" t="inlineStr">
        <is>
          <t>Pending evidence</t>
        </is>
      </c>
      <c r="L473" s="5" t="inlineStr"/>
      <c r="M473" s="5" t="inlineStr"/>
      <c r="N473" s="5" t="inlineStr"/>
      <c r="O473" s="5" t="inlineStr"/>
      <c r="P473" s="5" t="inlineStr"/>
      <c r="Q473" s="5" t="inlineStr"/>
      <c r="R473" s="6" t="n"/>
      <c r="S473" s="5" t="inlineStr"/>
      <c r="T473" s="5" t="inlineStr"/>
      <c r="U473" s="5" t="inlineStr"/>
      <c r="V473" s="5" t="inlineStr"/>
      <c r="W473" s="8">
        <f>IF(J473="Pending screening","Pending screening",IF(J473="Not applicable",IF(AND(Q473&lt;&gt;"",R473&lt;&gt;"",S473&lt;&gt;"",U473&lt;&gt;""),"Not applicable","Pending evidence"),IF(J473&lt;&gt;"Required","Pending evidence",IF(K473="Deviation","Deviation",IF(AND(K473="Compliant",COUNTBLANK(L473:R473)=0,U473&lt;&gt;"",V473&lt;&gt;""),"Compliant","Pending evidence")))))</f>
        <v/>
      </c>
    </row>
    <row r="474" ht="56" customHeight="1">
      <c r="A474" s="2" t="inlineStr">
        <is>
          <t>LA-03</t>
        </is>
      </c>
      <c r="B474" s="2" t="inlineStr">
        <is>
          <t>Landscape and site</t>
        </is>
      </c>
      <c r="C474" s="2" t="inlineStr">
        <is>
          <t>S6</t>
        </is>
      </c>
      <c r="D474" s="2" t="inlineStr">
        <is>
          <t>Accessible external routes</t>
        </is>
      </c>
      <c r="E474" s="2" t="inlineStr">
        <is>
          <t>Meet route width/slope, surface, shade and wayfinding criteria</t>
        </is>
      </c>
      <c r="F474" s="2" t="inlineStr">
        <is>
          <t>[m; slope %; surface class; shade %]</t>
        </is>
      </c>
      <c r="G474" s="2" t="inlineStr">
        <is>
          <t>R05 PBRS2010; R11 EAD2022; R04 accessibility; R18 Safat2023; exact clause/credit: verify in project adoption register</t>
        </is>
      </c>
      <c r="H474" s="2" t="inlineStr">
        <is>
          <t>Continuous arrival/destination audit and materials review</t>
        </is>
      </c>
      <c r="I474" s="2" t="inlineStr">
        <is>
          <t>Landscape architect</t>
        </is>
      </c>
      <c r="J474" s="5" t="inlineStr">
        <is>
          <t>Pending screening</t>
        </is>
      </c>
      <c r="K474" s="5" t="inlineStr">
        <is>
          <t>Pending evidence</t>
        </is>
      </c>
      <c r="L474" s="5" t="inlineStr"/>
      <c r="M474" s="5" t="inlineStr"/>
      <c r="N474" s="5" t="inlineStr"/>
      <c r="O474" s="5" t="inlineStr"/>
      <c r="P474" s="5" t="inlineStr"/>
      <c r="Q474" s="5" t="inlineStr"/>
      <c r="R474" s="6" t="n"/>
      <c r="S474" s="5" t="inlineStr"/>
      <c r="T474" s="5" t="inlineStr"/>
      <c r="U474" s="5" t="inlineStr"/>
      <c r="V474" s="5" t="inlineStr"/>
      <c r="W474" s="8">
        <f>IF(J474="Pending screening","Pending screening",IF(J474="Not applicable",IF(AND(Q474&lt;&gt;"",R474&lt;&gt;"",S474&lt;&gt;"",U474&lt;&gt;""),"Not applicable","Pending evidence"),IF(J474&lt;&gt;"Required","Pending evidence",IF(K474="Deviation","Deviation",IF(AND(K474="Compliant",COUNTBLANK(L474:R474)=0,U474&lt;&gt;"",V474&lt;&gt;""),"Compliant","Pending evidence")))))</f>
        <v/>
      </c>
    </row>
    <row r="475" ht="56" customHeight="1">
      <c r="A475" s="2" t="inlineStr">
        <is>
          <t>LA-03</t>
        </is>
      </c>
      <c r="B475" s="2" t="inlineStr">
        <is>
          <t>Landscape and site</t>
        </is>
      </c>
      <c r="C475" s="2" t="inlineStr">
        <is>
          <t>S7</t>
        </is>
      </c>
      <c r="D475" s="2" t="inlineStr">
        <is>
          <t>Accessible external routes</t>
        </is>
      </c>
      <c r="E475" s="2" t="inlineStr">
        <is>
          <t>Meet route width/slope, surface, shade and wayfinding criteria</t>
        </is>
      </c>
      <c r="F475" s="2" t="inlineStr">
        <is>
          <t>[m; slope %; surface class; shade %]</t>
        </is>
      </c>
      <c r="G475" s="2" t="inlineStr">
        <is>
          <t>R05 PBRS2010; R11 EAD2022; R04 accessibility; R18 Safat2023; exact clause/credit: verify in project adoption register</t>
        </is>
      </c>
      <c r="H475" s="2" t="inlineStr">
        <is>
          <t>Continuous arrival/destination audit and materials review</t>
        </is>
      </c>
      <c r="I475" s="2" t="inlineStr">
        <is>
          <t>Landscape architect</t>
        </is>
      </c>
      <c r="J475" s="5" t="inlineStr">
        <is>
          <t>Pending screening</t>
        </is>
      </c>
      <c r="K475" s="5" t="inlineStr">
        <is>
          <t>Pending evidence</t>
        </is>
      </c>
      <c r="L475" s="5" t="inlineStr"/>
      <c r="M475" s="5" t="inlineStr"/>
      <c r="N475" s="5" t="inlineStr"/>
      <c r="O475" s="5" t="inlineStr"/>
      <c r="P475" s="5" t="inlineStr"/>
      <c r="Q475" s="5" t="inlineStr"/>
      <c r="R475" s="6" t="n"/>
      <c r="S475" s="5" t="inlineStr"/>
      <c r="T475" s="5" t="inlineStr"/>
      <c r="U475" s="5" t="inlineStr"/>
      <c r="V475" s="5" t="inlineStr"/>
      <c r="W475" s="8">
        <f>IF(J475="Pending screening","Pending screening",IF(J475="Not applicable",IF(AND(Q475&lt;&gt;"",R475&lt;&gt;"",S475&lt;&gt;"",U475&lt;&gt;""),"Not applicable","Pending evidence"),IF(J475&lt;&gt;"Required","Pending evidence",IF(K475="Deviation","Deviation",IF(AND(K475="Compliant",COUNTBLANK(L475:R475)=0,U475&lt;&gt;"",V475&lt;&gt;""),"Compliant","Pending evidence")))))</f>
        <v/>
      </c>
    </row>
    <row r="476" ht="56" customHeight="1">
      <c r="A476" s="2" t="inlineStr">
        <is>
          <t>LA-04</t>
        </is>
      </c>
      <c r="B476" s="2" t="inlineStr">
        <is>
          <t>Landscape and site</t>
        </is>
      </c>
      <c r="C476" s="2" t="inlineStr">
        <is>
          <t>S2</t>
        </is>
      </c>
      <c r="D476" s="2" t="inlineStr">
        <is>
          <t>External lighting and furniture</t>
        </is>
      </c>
      <c r="E476" s="2" t="inlineStr">
        <is>
          <t>Meet safety, glare/spill, durability and accessible placement</t>
        </is>
      </c>
      <c r="F476" s="2" t="inlineStr">
        <is>
          <t>[lux; spill metric; clear mm; class]</t>
        </is>
      </c>
      <c r="G476" s="2" t="inlineStr">
        <is>
          <t>R05 PBRS2010; R11 EAD2022; R04 accessibility; R18 Safat2023; exact clause/credit: verify in project adoption register</t>
        </is>
      </c>
      <c r="H476" s="2" t="inlineStr">
        <is>
          <t>Photometric/site plan and night/operator inspection</t>
        </is>
      </c>
      <c r="I476" s="2" t="inlineStr">
        <is>
          <t>Landscape architect</t>
        </is>
      </c>
      <c r="J476" s="5" t="inlineStr">
        <is>
          <t>Pending screening</t>
        </is>
      </c>
      <c r="K476" s="5" t="inlineStr">
        <is>
          <t>Pending evidence</t>
        </is>
      </c>
      <c r="L476" s="5" t="inlineStr"/>
      <c r="M476" s="5" t="inlineStr"/>
      <c r="N476" s="5" t="inlineStr"/>
      <c r="O476" s="5" t="inlineStr"/>
      <c r="P476" s="5" t="inlineStr"/>
      <c r="Q476" s="5" t="inlineStr"/>
      <c r="R476" s="6" t="n"/>
      <c r="S476" s="5" t="inlineStr"/>
      <c r="T476" s="5" t="inlineStr"/>
      <c r="U476" s="5" t="inlineStr"/>
      <c r="V476" s="5" t="inlineStr"/>
      <c r="W476" s="8">
        <f>IF(J476="Pending screening","Pending screening",IF(J476="Not applicable",IF(AND(Q476&lt;&gt;"",R476&lt;&gt;"",S476&lt;&gt;"",U476&lt;&gt;""),"Not applicable","Pending evidence"),IF(J476&lt;&gt;"Required","Pending evidence",IF(K476="Deviation","Deviation",IF(AND(K476="Compliant",COUNTBLANK(L476:R476)=0,U476&lt;&gt;"",V476&lt;&gt;""),"Compliant","Pending evidence")))))</f>
        <v/>
      </c>
    </row>
    <row r="477" ht="56" customHeight="1">
      <c r="A477" s="2" t="inlineStr">
        <is>
          <t>LA-04</t>
        </is>
      </c>
      <c r="B477" s="2" t="inlineStr">
        <is>
          <t>Landscape and site</t>
        </is>
      </c>
      <c r="C477" s="2" t="inlineStr">
        <is>
          <t>S3</t>
        </is>
      </c>
      <c r="D477" s="2" t="inlineStr">
        <is>
          <t>External lighting and furniture</t>
        </is>
      </c>
      <c r="E477" s="2" t="inlineStr">
        <is>
          <t>Meet safety, glare/spill, durability and accessible placement</t>
        </is>
      </c>
      <c r="F477" s="2" t="inlineStr">
        <is>
          <t>[lux; spill metric; clear mm; class]</t>
        </is>
      </c>
      <c r="G477" s="2" t="inlineStr">
        <is>
          <t>R05 PBRS2010; R11 EAD2022; R04 accessibility; R18 Safat2023; exact clause/credit: verify in project adoption register</t>
        </is>
      </c>
      <c r="H477" s="2" t="inlineStr">
        <is>
          <t>Photometric/site plan and night/operator inspection</t>
        </is>
      </c>
      <c r="I477" s="2" t="inlineStr">
        <is>
          <t>Landscape architect</t>
        </is>
      </c>
      <c r="J477" s="5" t="inlineStr">
        <is>
          <t>Pending screening</t>
        </is>
      </c>
      <c r="K477" s="5" t="inlineStr">
        <is>
          <t>Pending evidence</t>
        </is>
      </c>
      <c r="L477" s="5" t="inlineStr"/>
      <c r="M477" s="5" t="inlineStr"/>
      <c r="N477" s="5" t="inlineStr"/>
      <c r="O477" s="5" t="inlineStr"/>
      <c r="P477" s="5" t="inlineStr"/>
      <c r="Q477" s="5" t="inlineStr"/>
      <c r="R477" s="6" t="n"/>
      <c r="S477" s="5" t="inlineStr"/>
      <c r="T477" s="5" t="inlineStr"/>
      <c r="U477" s="5" t="inlineStr"/>
      <c r="V477" s="5" t="inlineStr"/>
      <c r="W477" s="8">
        <f>IF(J477="Pending screening","Pending screening",IF(J477="Not applicable",IF(AND(Q477&lt;&gt;"",R477&lt;&gt;"",S477&lt;&gt;"",U477&lt;&gt;""),"Not applicable","Pending evidence"),IF(J477&lt;&gt;"Required","Pending evidence",IF(K477="Deviation","Deviation",IF(AND(K477="Compliant",COUNTBLANK(L477:R477)=0,U477&lt;&gt;"",V477&lt;&gt;""),"Compliant","Pending evidence")))))</f>
        <v/>
      </c>
    </row>
    <row r="478" ht="56" customHeight="1">
      <c r="A478" s="2" t="inlineStr">
        <is>
          <t>LA-04</t>
        </is>
      </c>
      <c r="B478" s="2" t="inlineStr">
        <is>
          <t>Landscape and site</t>
        </is>
      </c>
      <c r="C478" s="2" t="inlineStr">
        <is>
          <t>S4</t>
        </is>
      </c>
      <c r="D478" s="2" t="inlineStr">
        <is>
          <t>External lighting and furniture</t>
        </is>
      </c>
      <c r="E478" s="2" t="inlineStr">
        <is>
          <t>Meet safety, glare/spill, durability and accessible placement</t>
        </is>
      </c>
      <c r="F478" s="2" t="inlineStr">
        <is>
          <t>[lux; spill metric; clear mm; class]</t>
        </is>
      </c>
      <c r="G478" s="2" t="inlineStr">
        <is>
          <t>R05 PBRS2010; R11 EAD2022; R04 accessibility; R18 Safat2023; exact clause/credit: verify in project adoption register</t>
        </is>
      </c>
      <c r="H478" s="2" t="inlineStr">
        <is>
          <t>Photometric/site plan and night/operator inspection</t>
        </is>
      </c>
      <c r="I478" s="2" t="inlineStr">
        <is>
          <t>Landscape architect</t>
        </is>
      </c>
      <c r="J478" s="5" t="inlineStr">
        <is>
          <t>Pending screening</t>
        </is>
      </c>
      <c r="K478" s="5" t="inlineStr">
        <is>
          <t>Pending evidence</t>
        </is>
      </c>
      <c r="L478" s="5" t="inlineStr"/>
      <c r="M478" s="5" t="inlineStr"/>
      <c r="N478" s="5" t="inlineStr"/>
      <c r="O478" s="5" t="inlineStr"/>
      <c r="P478" s="5" t="inlineStr"/>
      <c r="Q478" s="5" t="inlineStr"/>
      <c r="R478" s="6" t="n"/>
      <c r="S478" s="5" t="inlineStr"/>
      <c r="T478" s="5" t="inlineStr"/>
      <c r="U478" s="5" t="inlineStr"/>
      <c r="V478" s="5" t="inlineStr"/>
      <c r="W478" s="8">
        <f>IF(J478="Pending screening","Pending screening",IF(J478="Not applicable",IF(AND(Q478&lt;&gt;"",R478&lt;&gt;"",S478&lt;&gt;"",U478&lt;&gt;""),"Not applicable","Pending evidence"),IF(J478&lt;&gt;"Required","Pending evidence",IF(K478="Deviation","Deviation",IF(AND(K478="Compliant",COUNTBLANK(L478:R478)=0,U478&lt;&gt;"",V478&lt;&gt;""),"Compliant","Pending evidence")))))</f>
        <v/>
      </c>
    </row>
    <row r="479" ht="56" customHeight="1">
      <c r="A479" s="2" t="inlineStr">
        <is>
          <t>LA-04</t>
        </is>
      </c>
      <c r="B479" s="2" t="inlineStr">
        <is>
          <t>Landscape and site</t>
        </is>
      </c>
      <c r="C479" s="2" t="inlineStr">
        <is>
          <t>S5</t>
        </is>
      </c>
      <c r="D479" s="2" t="inlineStr">
        <is>
          <t>External lighting and furniture</t>
        </is>
      </c>
      <c r="E479" s="2" t="inlineStr">
        <is>
          <t>Meet safety, glare/spill, durability and accessible placement</t>
        </is>
      </c>
      <c r="F479" s="2" t="inlineStr">
        <is>
          <t>[lux; spill metric; clear mm; class]</t>
        </is>
      </c>
      <c r="G479" s="2" t="inlineStr">
        <is>
          <t>R05 PBRS2010; R11 EAD2022; R04 accessibility; R18 Safat2023; exact clause/credit: verify in project adoption register</t>
        </is>
      </c>
      <c r="H479" s="2" t="inlineStr">
        <is>
          <t>Photometric/site plan and night/operator inspection</t>
        </is>
      </c>
      <c r="I479" s="2" t="inlineStr">
        <is>
          <t>Landscape architect</t>
        </is>
      </c>
      <c r="J479" s="5" t="inlineStr">
        <is>
          <t>Pending screening</t>
        </is>
      </c>
      <c r="K479" s="5" t="inlineStr">
        <is>
          <t>Pending evidence</t>
        </is>
      </c>
      <c r="L479" s="5" t="inlineStr"/>
      <c r="M479" s="5" t="inlineStr"/>
      <c r="N479" s="5" t="inlineStr"/>
      <c r="O479" s="5" t="inlineStr"/>
      <c r="P479" s="5" t="inlineStr"/>
      <c r="Q479" s="5" t="inlineStr"/>
      <c r="R479" s="6" t="n"/>
      <c r="S479" s="5" t="inlineStr"/>
      <c r="T479" s="5" t="inlineStr"/>
      <c r="U479" s="5" t="inlineStr"/>
      <c r="V479" s="5" t="inlineStr"/>
      <c r="W479" s="8">
        <f>IF(J479="Pending screening","Pending screening",IF(J479="Not applicable",IF(AND(Q479&lt;&gt;"",R479&lt;&gt;"",S479&lt;&gt;"",U479&lt;&gt;""),"Not applicable","Pending evidence"),IF(J479&lt;&gt;"Required","Pending evidence",IF(K479="Deviation","Deviation",IF(AND(K479="Compliant",COUNTBLANK(L479:R479)=0,U479&lt;&gt;"",V479&lt;&gt;""),"Compliant","Pending evidence")))))</f>
        <v/>
      </c>
    </row>
    <row r="480" ht="56" customHeight="1">
      <c r="A480" s="2" t="inlineStr">
        <is>
          <t>LA-04</t>
        </is>
      </c>
      <c r="B480" s="2" t="inlineStr">
        <is>
          <t>Landscape and site</t>
        </is>
      </c>
      <c r="C480" s="2" t="inlineStr">
        <is>
          <t>S6</t>
        </is>
      </c>
      <c r="D480" s="2" t="inlineStr">
        <is>
          <t>External lighting and furniture</t>
        </is>
      </c>
      <c r="E480" s="2" t="inlineStr">
        <is>
          <t>Meet safety, glare/spill, durability and accessible placement</t>
        </is>
      </c>
      <c r="F480" s="2" t="inlineStr">
        <is>
          <t>[lux; spill metric; clear mm; class]</t>
        </is>
      </c>
      <c r="G480" s="2" t="inlineStr">
        <is>
          <t>R05 PBRS2010; R11 EAD2022; R04 accessibility; R18 Safat2023; exact clause/credit: verify in project adoption register</t>
        </is>
      </c>
      <c r="H480" s="2" t="inlineStr">
        <is>
          <t>Photometric/site plan and night/operator inspection</t>
        </is>
      </c>
      <c r="I480" s="2" t="inlineStr">
        <is>
          <t>Landscape architect</t>
        </is>
      </c>
      <c r="J480" s="5" t="inlineStr">
        <is>
          <t>Pending screening</t>
        </is>
      </c>
      <c r="K480" s="5" t="inlineStr">
        <is>
          <t>Pending evidence</t>
        </is>
      </c>
      <c r="L480" s="5" t="inlineStr"/>
      <c r="M480" s="5" t="inlineStr"/>
      <c r="N480" s="5" t="inlineStr"/>
      <c r="O480" s="5" t="inlineStr"/>
      <c r="P480" s="5" t="inlineStr"/>
      <c r="Q480" s="5" t="inlineStr"/>
      <c r="R480" s="6" t="n"/>
      <c r="S480" s="5" t="inlineStr"/>
      <c r="T480" s="5" t="inlineStr"/>
      <c r="U480" s="5" t="inlineStr"/>
      <c r="V480" s="5" t="inlineStr"/>
      <c r="W480" s="8">
        <f>IF(J480="Pending screening","Pending screening",IF(J480="Not applicable",IF(AND(Q480&lt;&gt;"",R480&lt;&gt;"",S480&lt;&gt;"",U480&lt;&gt;""),"Not applicable","Pending evidence"),IF(J480&lt;&gt;"Required","Pending evidence",IF(K480="Deviation","Deviation",IF(AND(K480="Compliant",COUNTBLANK(L480:R480)=0,U480&lt;&gt;"",V480&lt;&gt;""),"Compliant","Pending evidence")))))</f>
        <v/>
      </c>
    </row>
    <row r="481" ht="56" customHeight="1">
      <c r="A481" s="2" t="inlineStr">
        <is>
          <t>LA-04</t>
        </is>
      </c>
      <c r="B481" s="2" t="inlineStr">
        <is>
          <t>Landscape and site</t>
        </is>
      </c>
      <c r="C481" s="2" t="inlineStr">
        <is>
          <t>S7</t>
        </is>
      </c>
      <c r="D481" s="2" t="inlineStr">
        <is>
          <t>External lighting and furniture</t>
        </is>
      </c>
      <c r="E481" s="2" t="inlineStr">
        <is>
          <t>Meet safety, glare/spill, durability and accessible placement</t>
        </is>
      </c>
      <c r="F481" s="2" t="inlineStr">
        <is>
          <t>[lux; spill metric; clear mm; class]</t>
        </is>
      </c>
      <c r="G481" s="2" t="inlineStr">
        <is>
          <t>R05 PBRS2010; R11 EAD2022; R04 accessibility; R18 Safat2023; exact clause/credit: verify in project adoption register</t>
        </is>
      </c>
      <c r="H481" s="2" t="inlineStr">
        <is>
          <t>Photometric/site plan and night/operator inspection</t>
        </is>
      </c>
      <c r="I481" s="2" t="inlineStr">
        <is>
          <t>Landscape architect</t>
        </is>
      </c>
      <c r="J481" s="5" t="inlineStr">
        <is>
          <t>Pending screening</t>
        </is>
      </c>
      <c r="K481" s="5" t="inlineStr">
        <is>
          <t>Pending evidence</t>
        </is>
      </c>
      <c r="L481" s="5" t="inlineStr"/>
      <c r="M481" s="5" t="inlineStr"/>
      <c r="N481" s="5" t="inlineStr"/>
      <c r="O481" s="5" t="inlineStr"/>
      <c r="P481" s="5" t="inlineStr"/>
      <c r="Q481" s="5" t="inlineStr"/>
      <c r="R481" s="6" t="n"/>
      <c r="S481" s="5" t="inlineStr"/>
      <c r="T481" s="5" t="inlineStr"/>
      <c r="U481" s="5" t="inlineStr"/>
      <c r="V481" s="5" t="inlineStr"/>
      <c r="W481" s="8">
        <f>IF(J481="Pending screening","Pending screening",IF(J481="Not applicable",IF(AND(Q481&lt;&gt;"",R481&lt;&gt;"",S481&lt;&gt;"",U481&lt;&gt;""),"Not applicable","Pending evidence"),IF(J481&lt;&gt;"Required","Pending evidence",IF(K481="Deviation","Deviation",IF(AND(K481="Compliant",COUNTBLANK(L481:R481)=0,U481&lt;&gt;"",V481&lt;&gt;""),"Compliant","Pending evidence")))))</f>
        <v/>
      </c>
    </row>
    <row r="482" ht="56" customHeight="1">
      <c r="A482" s="2" t="inlineStr">
        <is>
          <t>LA-05</t>
        </is>
      </c>
      <c r="B482" s="2" t="inlineStr">
        <is>
          <t>Landscape and site</t>
        </is>
      </c>
      <c r="C482" s="2" t="inlineStr">
        <is>
          <t>S2</t>
        </is>
      </c>
      <c r="D482" s="2" t="inlineStr">
        <is>
          <t>Levels and landscape loads</t>
        </is>
      </c>
      <c r="E482" s="2" t="inlineStr">
        <is>
          <t>Coordinate thresholds, drainage, waterproofing and saturated loads</t>
        </is>
      </c>
      <c r="F482" s="2" t="inlineStr">
        <is>
          <t>[levels m; falls %; saturated kPa]</t>
        </is>
      </c>
      <c r="G482" s="2" t="inlineStr">
        <is>
          <t>R05 PBRS2010; R11 EAD2022; R04 accessibility; R18 Safat2023; exact clause/credit: verify in project adoption register</t>
        </is>
      </c>
      <c r="H482" s="2" t="inlineStr">
        <is>
          <t>Roof/site sections, structural loads and drainage review</t>
        </is>
      </c>
      <c r="I482" s="2" t="inlineStr">
        <is>
          <t>Landscape architect</t>
        </is>
      </c>
      <c r="J482" s="5" t="inlineStr">
        <is>
          <t>Pending screening</t>
        </is>
      </c>
      <c r="K482" s="5" t="inlineStr">
        <is>
          <t>Pending evidence</t>
        </is>
      </c>
      <c r="L482" s="5" t="inlineStr"/>
      <c r="M482" s="5" t="inlineStr"/>
      <c r="N482" s="5" t="inlineStr"/>
      <c r="O482" s="5" t="inlineStr"/>
      <c r="P482" s="5" t="inlineStr"/>
      <c r="Q482" s="5" t="inlineStr"/>
      <c r="R482" s="6" t="n"/>
      <c r="S482" s="5" t="inlineStr"/>
      <c r="T482" s="5" t="inlineStr"/>
      <c r="U482" s="5" t="inlineStr"/>
      <c r="V482" s="5" t="inlineStr"/>
      <c r="W482" s="8">
        <f>IF(J482="Pending screening","Pending screening",IF(J482="Not applicable",IF(AND(Q482&lt;&gt;"",R482&lt;&gt;"",S482&lt;&gt;"",U482&lt;&gt;""),"Not applicable","Pending evidence"),IF(J482&lt;&gt;"Required","Pending evidence",IF(K482="Deviation","Deviation",IF(AND(K482="Compliant",COUNTBLANK(L482:R482)=0,U482&lt;&gt;"",V482&lt;&gt;""),"Compliant","Pending evidence")))))</f>
        <v/>
      </c>
    </row>
    <row r="483" ht="56" customHeight="1">
      <c r="A483" s="2" t="inlineStr">
        <is>
          <t>LA-05</t>
        </is>
      </c>
      <c r="B483" s="2" t="inlineStr">
        <is>
          <t>Landscape and site</t>
        </is>
      </c>
      <c r="C483" s="2" t="inlineStr">
        <is>
          <t>S3</t>
        </is>
      </c>
      <c r="D483" s="2" t="inlineStr">
        <is>
          <t>Levels and landscape loads</t>
        </is>
      </c>
      <c r="E483" s="2" t="inlineStr">
        <is>
          <t>Coordinate thresholds, drainage, waterproofing and saturated loads</t>
        </is>
      </c>
      <c r="F483" s="2" t="inlineStr">
        <is>
          <t>[levels m; falls %; saturated kPa]</t>
        </is>
      </c>
      <c r="G483" s="2" t="inlineStr">
        <is>
          <t>R05 PBRS2010; R11 EAD2022; R04 accessibility; R18 Safat2023; exact clause/credit: verify in project adoption register</t>
        </is>
      </c>
      <c r="H483" s="2" t="inlineStr">
        <is>
          <t>Roof/site sections, structural loads and drainage review</t>
        </is>
      </c>
      <c r="I483" s="2" t="inlineStr">
        <is>
          <t>Landscape architect</t>
        </is>
      </c>
      <c r="J483" s="5" t="inlineStr">
        <is>
          <t>Pending screening</t>
        </is>
      </c>
      <c r="K483" s="5" t="inlineStr">
        <is>
          <t>Pending evidence</t>
        </is>
      </c>
      <c r="L483" s="5" t="inlineStr"/>
      <c r="M483" s="5" t="inlineStr"/>
      <c r="N483" s="5" t="inlineStr"/>
      <c r="O483" s="5" t="inlineStr"/>
      <c r="P483" s="5" t="inlineStr"/>
      <c r="Q483" s="5" t="inlineStr"/>
      <c r="R483" s="6" t="n"/>
      <c r="S483" s="5" t="inlineStr"/>
      <c r="T483" s="5" t="inlineStr"/>
      <c r="U483" s="5" t="inlineStr"/>
      <c r="V483" s="5" t="inlineStr"/>
      <c r="W483" s="8">
        <f>IF(J483="Pending screening","Pending screening",IF(J483="Not applicable",IF(AND(Q483&lt;&gt;"",R483&lt;&gt;"",S483&lt;&gt;"",U483&lt;&gt;""),"Not applicable","Pending evidence"),IF(J483&lt;&gt;"Required","Pending evidence",IF(K483="Deviation","Deviation",IF(AND(K483="Compliant",COUNTBLANK(L483:R483)=0,U483&lt;&gt;"",V483&lt;&gt;""),"Compliant","Pending evidence")))))</f>
        <v/>
      </c>
    </row>
    <row r="484" ht="56" customHeight="1">
      <c r="A484" s="2" t="inlineStr">
        <is>
          <t>LA-05</t>
        </is>
      </c>
      <c r="B484" s="2" t="inlineStr">
        <is>
          <t>Landscape and site</t>
        </is>
      </c>
      <c r="C484" s="2" t="inlineStr">
        <is>
          <t>S4</t>
        </is>
      </c>
      <c r="D484" s="2" t="inlineStr">
        <is>
          <t>Levels and landscape loads</t>
        </is>
      </c>
      <c r="E484" s="2" t="inlineStr">
        <is>
          <t>Coordinate thresholds, drainage, waterproofing and saturated loads</t>
        </is>
      </c>
      <c r="F484" s="2" t="inlineStr">
        <is>
          <t>[levels m; falls %; saturated kPa]</t>
        </is>
      </c>
      <c r="G484" s="2" t="inlineStr">
        <is>
          <t>R05 PBRS2010; R11 EAD2022; R04 accessibility; R18 Safat2023; exact clause/credit: verify in project adoption register</t>
        </is>
      </c>
      <c r="H484" s="2" t="inlineStr">
        <is>
          <t>Roof/site sections, structural loads and drainage review</t>
        </is>
      </c>
      <c r="I484" s="2" t="inlineStr">
        <is>
          <t>Landscape architect</t>
        </is>
      </c>
      <c r="J484" s="5" t="inlineStr">
        <is>
          <t>Pending screening</t>
        </is>
      </c>
      <c r="K484" s="5" t="inlineStr">
        <is>
          <t>Pending evidence</t>
        </is>
      </c>
      <c r="L484" s="5" t="inlineStr"/>
      <c r="M484" s="5" t="inlineStr"/>
      <c r="N484" s="5" t="inlineStr"/>
      <c r="O484" s="5" t="inlineStr"/>
      <c r="P484" s="5" t="inlineStr"/>
      <c r="Q484" s="5" t="inlineStr"/>
      <c r="R484" s="6" t="n"/>
      <c r="S484" s="5" t="inlineStr"/>
      <c r="T484" s="5" t="inlineStr"/>
      <c r="U484" s="5" t="inlineStr"/>
      <c r="V484" s="5" t="inlineStr"/>
      <c r="W484" s="8">
        <f>IF(J484="Pending screening","Pending screening",IF(J484="Not applicable",IF(AND(Q484&lt;&gt;"",R484&lt;&gt;"",S484&lt;&gt;"",U484&lt;&gt;""),"Not applicable","Pending evidence"),IF(J484&lt;&gt;"Required","Pending evidence",IF(K484="Deviation","Deviation",IF(AND(K484="Compliant",COUNTBLANK(L484:R484)=0,U484&lt;&gt;"",V484&lt;&gt;""),"Compliant","Pending evidence")))))</f>
        <v/>
      </c>
    </row>
    <row r="485" ht="56" customHeight="1">
      <c r="A485" s="2" t="inlineStr">
        <is>
          <t>LA-05</t>
        </is>
      </c>
      <c r="B485" s="2" t="inlineStr">
        <is>
          <t>Landscape and site</t>
        </is>
      </c>
      <c r="C485" s="2" t="inlineStr">
        <is>
          <t>S5</t>
        </is>
      </c>
      <c r="D485" s="2" t="inlineStr">
        <is>
          <t>Levels and landscape loads</t>
        </is>
      </c>
      <c r="E485" s="2" t="inlineStr">
        <is>
          <t>Coordinate thresholds, drainage, waterproofing and saturated loads</t>
        </is>
      </c>
      <c r="F485" s="2" t="inlineStr">
        <is>
          <t>[levels m; falls %; saturated kPa]</t>
        </is>
      </c>
      <c r="G485" s="2" t="inlineStr">
        <is>
          <t>R05 PBRS2010; R11 EAD2022; R04 accessibility; R18 Safat2023; exact clause/credit: verify in project adoption register</t>
        </is>
      </c>
      <c r="H485" s="2" t="inlineStr">
        <is>
          <t>Roof/site sections, structural loads and drainage review</t>
        </is>
      </c>
      <c r="I485" s="2" t="inlineStr">
        <is>
          <t>Landscape architect</t>
        </is>
      </c>
      <c r="J485" s="5" t="inlineStr">
        <is>
          <t>Pending screening</t>
        </is>
      </c>
      <c r="K485" s="5" t="inlineStr">
        <is>
          <t>Pending evidence</t>
        </is>
      </c>
      <c r="L485" s="5" t="inlineStr"/>
      <c r="M485" s="5" t="inlineStr"/>
      <c r="N485" s="5" t="inlineStr"/>
      <c r="O485" s="5" t="inlineStr"/>
      <c r="P485" s="5" t="inlineStr"/>
      <c r="Q485" s="5" t="inlineStr"/>
      <c r="R485" s="6" t="n"/>
      <c r="S485" s="5" t="inlineStr"/>
      <c r="T485" s="5" t="inlineStr"/>
      <c r="U485" s="5" t="inlineStr"/>
      <c r="V485" s="5" t="inlineStr"/>
      <c r="W485" s="8">
        <f>IF(J485="Pending screening","Pending screening",IF(J485="Not applicable",IF(AND(Q485&lt;&gt;"",R485&lt;&gt;"",S485&lt;&gt;"",U485&lt;&gt;""),"Not applicable","Pending evidence"),IF(J485&lt;&gt;"Required","Pending evidence",IF(K485="Deviation","Deviation",IF(AND(K485="Compliant",COUNTBLANK(L485:R485)=0,U485&lt;&gt;"",V485&lt;&gt;""),"Compliant","Pending evidence")))))</f>
        <v/>
      </c>
    </row>
    <row r="486" ht="56" customHeight="1">
      <c r="A486" s="2" t="inlineStr">
        <is>
          <t>LA-05</t>
        </is>
      </c>
      <c r="B486" s="2" t="inlineStr">
        <is>
          <t>Landscape and site</t>
        </is>
      </c>
      <c r="C486" s="2" t="inlineStr">
        <is>
          <t>S6</t>
        </is>
      </c>
      <c r="D486" s="2" t="inlineStr">
        <is>
          <t>Levels and landscape loads</t>
        </is>
      </c>
      <c r="E486" s="2" t="inlineStr">
        <is>
          <t>Coordinate thresholds, drainage, waterproofing and saturated loads</t>
        </is>
      </c>
      <c r="F486" s="2" t="inlineStr">
        <is>
          <t>[levels m; falls %; saturated kPa]</t>
        </is>
      </c>
      <c r="G486" s="2" t="inlineStr">
        <is>
          <t>R05 PBRS2010; R11 EAD2022; R04 accessibility; R18 Safat2023; exact clause/credit: verify in project adoption register</t>
        </is>
      </c>
      <c r="H486" s="2" t="inlineStr">
        <is>
          <t>Roof/site sections, structural loads and drainage review</t>
        </is>
      </c>
      <c r="I486" s="2" t="inlineStr">
        <is>
          <t>Landscape architect</t>
        </is>
      </c>
      <c r="J486" s="5" t="inlineStr">
        <is>
          <t>Pending screening</t>
        </is>
      </c>
      <c r="K486" s="5" t="inlineStr">
        <is>
          <t>Pending evidence</t>
        </is>
      </c>
      <c r="L486" s="5" t="inlineStr"/>
      <c r="M486" s="5" t="inlineStr"/>
      <c r="N486" s="5" t="inlineStr"/>
      <c r="O486" s="5" t="inlineStr"/>
      <c r="P486" s="5" t="inlineStr"/>
      <c r="Q486" s="5" t="inlineStr"/>
      <c r="R486" s="6" t="n"/>
      <c r="S486" s="5" t="inlineStr"/>
      <c r="T486" s="5" t="inlineStr"/>
      <c r="U486" s="5" t="inlineStr"/>
      <c r="V486" s="5" t="inlineStr"/>
      <c r="W486" s="8">
        <f>IF(J486="Pending screening","Pending screening",IF(J486="Not applicable",IF(AND(Q486&lt;&gt;"",R486&lt;&gt;"",S486&lt;&gt;"",U486&lt;&gt;""),"Not applicable","Pending evidence"),IF(J486&lt;&gt;"Required","Pending evidence",IF(K486="Deviation","Deviation",IF(AND(K486="Compliant",COUNTBLANK(L486:R486)=0,U486&lt;&gt;"",V486&lt;&gt;""),"Compliant","Pending evidence")))))</f>
        <v/>
      </c>
    </row>
    <row r="487" ht="56" customHeight="1">
      <c r="A487" s="2" t="inlineStr">
        <is>
          <t>LA-05</t>
        </is>
      </c>
      <c r="B487" s="2" t="inlineStr">
        <is>
          <t>Landscape and site</t>
        </is>
      </c>
      <c r="C487" s="2" t="inlineStr">
        <is>
          <t>S7</t>
        </is>
      </c>
      <c r="D487" s="2" t="inlineStr">
        <is>
          <t>Levels and landscape loads</t>
        </is>
      </c>
      <c r="E487" s="2" t="inlineStr">
        <is>
          <t>Coordinate thresholds, drainage, waterproofing and saturated loads</t>
        </is>
      </c>
      <c r="F487" s="2" t="inlineStr">
        <is>
          <t>[levels m; falls %; saturated kPa]</t>
        </is>
      </c>
      <c r="G487" s="2" t="inlineStr">
        <is>
          <t>R05 PBRS2010; R11 EAD2022; R04 accessibility; R18 Safat2023; exact clause/credit: verify in project adoption register</t>
        </is>
      </c>
      <c r="H487" s="2" t="inlineStr">
        <is>
          <t>Roof/site sections, structural loads and drainage review</t>
        </is>
      </c>
      <c r="I487" s="2" t="inlineStr">
        <is>
          <t>Landscape architect</t>
        </is>
      </c>
      <c r="J487" s="5" t="inlineStr">
        <is>
          <t>Pending screening</t>
        </is>
      </c>
      <c r="K487" s="5" t="inlineStr">
        <is>
          <t>Pending evidence</t>
        </is>
      </c>
      <c r="L487" s="5" t="inlineStr"/>
      <c r="M487" s="5" t="inlineStr"/>
      <c r="N487" s="5" t="inlineStr"/>
      <c r="O487" s="5" t="inlineStr"/>
      <c r="P487" s="5" t="inlineStr"/>
      <c r="Q487" s="5" t="inlineStr"/>
      <c r="R487" s="6" t="n"/>
      <c r="S487" s="5" t="inlineStr"/>
      <c r="T487" s="5" t="inlineStr"/>
      <c r="U487" s="5" t="inlineStr"/>
      <c r="V487" s="5" t="inlineStr"/>
      <c r="W487" s="8">
        <f>IF(J487="Pending screening","Pending screening",IF(J487="Not applicable",IF(AND(Q487&lt;&gt;"",R487&lt;&gt;"",S487&lt;&gt;"",U487&lt;&gt;""),"Not applicable","Pending evidence"),IF(J487&lt;&gt;"Required","Pending evidence",IF(K487="Deviation","Deviation",IF(AND(K487="Compliant",COUNTBLANK(L487:R487)=0,U487&lt;&gt;"",V487&lt;&gt;""),"Compliant","Pending evidence")))))</f>
        <v/>
      </c>
    </row>
    <row r="488" ht="72" customHeight="1">
      <c r="A488" s="2" t="inlineStr">
        <is>
          <t>SE-01</t>
        </is>
      </c>
      <c r="B488" s="2" t="inlineStr">
        <is>
          <t>Security</t>
        </is>
      </c>
      <c r="C488" s="2" t="inlineStr">
        <is>
          <t>S2</t>
        </is>
      </c>
      <c r="D488" s="2" t="inlineStr">
        <is>
          <t>Threat and risk basis</t>
        </is>
      </c>
      <c r="E488" s="2" t="inlineStr">
        <is>
          <t>Set proportionate protected zones and response scenarios</t>
        </is>
      </c>
      <c r="F488" s="2" t="inlineStr">
        <is>
          <t>[risk categories; zones; response minutes]</t>
        </is>
      </c>
      <c r="G488" s="2" t="inlineStr">
        <is>
          <t>R26 ISO19650-5:2020; actual jurisdiction security standard to verify; exact clause/credit: verify in project adoption register</t>
        </is>
      </c>
      <c r="H488" s="2" t="inlineStr">
        <is>
          <t>Client/operator risk assessment and statutory screening</t>
        </is>
      </c>
      <c r="I488" s="2" t="inlineStr">
        <is>
          <t>Security specialist / operator</t>
        </is>
      </c>
      <c r="J488" s="5" t="inlineStr">
        <is>
          <t>Pending screening</t>
        </is>
      </c>
      <c r="K488" s="5" t="inlineStr">
        <is>
          <t>Pending evidence</t>
        </is>
      </c>
      <c r="L488" s="5" t="inlineStr"/>
      <c r="M488" s="5" t="inlineStr"/>
      <c r="N488" s="5" t="inlineStr"/>
      <c r="O488" s="5" t="inlineStr"/>
      <c r="P488" s="5" t="inlineStr"/>
      <c r="Q488" s="5" t="inlineStr"/>
      <c r="R488" s="6" t="n"/>
      <c r="S488" s="5" t="inlineStr"/>
      <c r="T488" s="5" t="inlineStr"/>
      <c r="U488" s="5" t="inlineStr"/>
      <c r="V488" s="5" t="inlineStr"/>
      <c r="W488" s="8">
        <f>IF(J488="Pending screening","Pending screening",IF(J488="Not applicable",IF(AND(Q488&lt;&gt;"",R488&lt;&gt;"",S488&lt;&gt;"",U488&lt;&gt;""),"Not applicable","Pending evidence"),IF(J488&lt;&gt;"Required","Pending evidence",IF(K488="Deviation","Deviation",IF(AND(K488="Compliant",COUNTBLANK(L488:R488)=0,U488&lt;&gt;"",V488&lt;&gt;""),"Compliant","Pending evidence")))))</f>
        <v/>
      </c>
    </row>
    <row r="489" ht="72" customHeight="1">
      <c r="A489" s="2" t="inlineStr">
        <is>
          <t>SE-01</t>
        </is>
      </c>
      <c r="B489" s="2" t="inlineStr">
        <is>
          <t>Security</t>
        </is>
      </c>
      <c r="C489" s="2" t="inlineStr">
        <is>
          <t>S3</t>
        </is>
      </c>
      <c r="D489" s="2" t="inlineStr">
        <is>
          <t>Threat and risk basis</t>
        </is>
      </c>
      <c r="E489" s="2" t="inlineStr">
        <is>
          <t>Set proportionate protected zones and response scenarios</t>
        </is>
      </c>
      <c r="F489" s="2" t="inlineStr">
        <is>
          <t>[risk categories; zones; response minutes]</t>
        </is>
      </c>
      <c r="G489" s="2" t="inlineStr">
        <is>
          <t>R26 ISO19650-5:2020; actual jurisdiction security standard to verify; exact clause/credit: verify in project adoption register</t>
        </is>
      </c>
      <c r="H489" s="2" t="inlineStr">
        <is>
          <t>Client/operator risk assessment and statutory screening</t>
        </is>
      </c>
      <c r="I489" s="2" t="inlineStr">
        <is>
          <t>Security specialist / operator</t>
        </is>
      </c>
      <c r="J489" s="5" t="inlineStr">
        <is>
          <t>Pending screening</t>
        </is>
      </c>
      <c r="K489" s="5" t="inlineStr">
        <is>
          <t>Pending evidence</t>
        </is>
      </c>
      <c r="L489" s="5" t="inlineStr"/>
      <c r="M489" s="5" t="inlineStr"/>
      <c r="N489" s="5" t="inlineStr"/>
      <c r="O489" s="5" t="inlineStr"/>
      <c r="P489" s="5" t="inlineStr"/>
      <c r="Q489" s="5" t="inlineStr"/>
      <c r="R489" s="6" t="n"/>
      <c r="S489" s="5" t="inlineStr"/>
      <c r="T489" s="5" t="inlineStr"/>
      <c r="U489" s="5" t="inlineStr"/>
      <c r="V489" s="5" t="inlineStr"/>
      <c r="W489" s="8">
        <f>IF(J489="Pending screening","Pending screening",IF(J489="Not applicable",IF(AND(Q489&lt;&gt;"",R489&lt;&gt;"",S489&lt;&gt;"",U489&lt;&gt;""),"Not applicable","Pending evidence"),IF(J489&lt;&gt;"Required","Pending evidence",IF(K489="Deviation","Deviation",IF(AND(K489="Compliant",COUNTBLANK(L489:R489)=0,U489&lt;&gt;"",V489&lt;&gt;""),"Compliant","Pending evidence")))))</f>
        <v/>
      </c>
    </row>
    <row r="490" ht="72" customHeight="1">
      <c r="A490" s="2" t="inlineStr">
        <is>
          <t>SE-01</t>
        </is>
      </c>
      <c r="B490" s="2" t="inlineStr">
        <is>
          <t>Security</t>
        </is>
      </c>
      <c r="C490" s="2" t="inlineStr">
        <is>
          <t>S4</t>
        </is>
      </c>
      <c r="D490" s="2" t="inlineStr">
        <is>
          <t>Threat and risk basis</t>
        </is>
      </c>
      <c r="E490" s="2" t="inlineStr">
        <is>
          <t>Set proportionate protected zones and response scenarios</t>
        </is>
      </c>
      <c r="F490" s="2" t="inlineStr">
        <is>
          <t>[risk categories; zones; response minutes]</t>
        </is>
      </c>
      <c r="G490" s="2" t="inlineStr">
        <is>
          <t>R26 ISO19650-5:2020; actual jurisdiction security standard to verify; exact clause/credit: verify in project adoption register</t>
        </is>
      </c>
      <c r="H490" s="2" t="inlineStr">
        <is>
          <t>Client/operator risk assessment and statutory screening</t>
        </is>
      </c>
      <c r="I490" s="2" t="inlineStr">
        <is>
          <t>Security specialist / operator</t>
        </is>
      </c>
      <c r="J490" s="5" t="inlineStr">
        <is>
          <t>Pending screening</t>
        </is>
      </c>
      <c r="K490" s="5" t="inlineStr">
        <is>
          <t>Pending evidence</t>
        </is>
      </c>
      <c r="L490" s="5" t="inlineStr"/>
      <c r="M490" s="5" t="inlineStr"/>
      <c r="N490" s="5" t="inlineStr"/>
      <c r="O490" s="5" t="inlineStr"/>
      <c r="P490" s="5" t="inlineStr"/>
      <c r="Q490" s="5" t="inlineStr"/>
      <c r="R490" s="6" t="n"/>
      <c r="S490" s="5" t="inlineStr"/>
      <c r="T490" s="5" t="inlineStr"/>
      <c r="U490" s="5" t="inlineStr"/>
      <c r="V490" s="5" t="inlineStr"/>
      <c r="W490" s="8">
        <f>IF(J490="Pending screening","Pending screening",IF(J490="Not applicable",IF(AND(Q490&lt;&gt;"",R490&lt;&gt;"",S490&lt;&gt;"",U490&lt;&gt;""),"Not applicable","Pending evidence"),IF(J490&lt;&gt;"Required","Pending evidence",IF(K490="Deviation","Deviation",IF(AND(K490="Compliant",COUNTBLANK(L490:R490)=0,U490&lt;&gt;"",V490&lt;&gt;""),"Compliant","Pending evidence")))))</f>
        <v/>
      </c>
    </row>
    <row r="491" ht="72" customHeight="1">
      <c r="A491" s="2" t="inlineStr">
        <is>
          <t>SE-01</t>
        </is>
      </c>
      <c r="B491" s="2" t="inlineStr">
        <is>
          <t>Security</t>
        </is>
      </c>
      <c r="C491" s="2" t="inlineStr">
        <is>
          <t>S5</t>
        </is>
      </c>
      <c r="D491" s="2" t="inlineStr">
        <is>
          <t>Threat and risk basis</t>
        </is>
      </c>
      <c r="E491" s="2" t="inlineStr">
        <is>
          <t>Set proportionate protected zones and response scenarios</t>
        </is>
      </c>
      <c r="F491" s="2" t="inlineStr">
        <is>
          <t>[risk categories; zones; response minutes]</t>
        </is>
      </c>
      <c r="G491" s="2" t="inlineStr">
        <is>
          <t>R26 ISO19650-5:2020; actual jurisdiction security standard to verify; exact clause/credit: verify in project adoption register</t>
        </is>
      </c>
      <c r="H491" s="2" t="inlineStr">
        <is>
          <t>Client/operator risk assessment and statutory screening</t>
        </is>
      </c>
      <c r="I491" s="2" t="inlineStr">
        <is>
          <t>Security specialist / operator</t>
        </is>
      </c>
      <c r="J491" s="5" t="inlineStr">
        <is>
          <t>Pending screening</t>
        </is>
      </c>
      <c r="K491" s="5" t="inlineStr">
        <is>
          <t>Pending evidence</t>
        </is>
      </c>
      <c r="L491" s="5" t="inlineStr"/>
      <c r="M491" s="5" t="inlineStr"/>
      <c r="N491" s="5" t="inlineStr"/>
      <c r="O491" s="5" t="inlineStr"/>
      <c r="P491" s="5" t="inlineStr"/>
      <c r="Q491" s="5" t="inlineStr"/>
      <c r="R491" s="6" t="n"/>
      <c r="S491" s="5" t="inlineStr"/>
      <c r="T491" s="5" t="inlineStr"/>
      <c r="U491" s="5" t="inlineStr"/>
      <c r="V491" s="5" t="inlineStr"/>
      <c r="W491" s="8">
        <f>IF(J491="Pending screening","Pending screening",IF(J491="Not applicable",IF(AND(Q491&lt;&gt;"",R491&lt;&gt;"",S491&lt;&gt;"",U491&lt;&gt;""),"Not applicable","Pending evidence"),IF(J491&lt;&gt;"Required","Pending evidence",IF(K491="Deviation","Deviation",IF(AND(K491="Compliant",COUNTBLANK(L491:R491)=0,U491&lt;&gt;"",V491&lt;&gt;""),"Compliant","Pending evidence")))))</f>
        <v/>
      </c>
    </row>
    <row r="492" ht="72" customHeight="1">
      <c r="A492" s="2" t="inlineStr">
        <is>
          <t>SE-01</t>
        </is>
      </c>
      <c r="B492" s="2" t="inlineStr">
        <is>
          <t>Security</t>
        </is>
      </c>
      <c r="C492" s="2" t="inlineStr">
        <is>
          <t>S6</t>
        </is>
      </c>
      <c r="D492" s="2" t="inlineStr">
        <is>
          <t>Threat and risk basis</t>
        </is>
      </c>
      <c r="E492" s="2" t="inlineStr">
        <is>
          <t>Set proportionate protected zones and response scenarios</t>
        </is>
      </c>
      <c r="F492" s="2" t="inlineStr">
        <is>
          <t>[risk categories; zones; response minutes]</t>
        </is>
      </c>
      <c r="G492" s="2" t="inlineStr">
        <is>
          <t>R26 ISO19650-5:2020; actual jurisdiction security standard to verify; exact clause/credit: verify in project adoption register</t>
        </is>
      </c>
      <c r="H492" s="2" t="inlineStr">
        <is>
          <t>Client/operator risk assessment and statutory screening</t>
        </is>
      </c>
      <c r="I492" s="2" t="inlineStr">
        <is>
          <t>Security specialist / operator</t>
        </is>
      </c>
      <c r="J492" s="5" t="inlineStr">
        <is>
          <t>Pending screening</t>
        </is>
      </c>
      <c r="K492" s="5" t="inlineStr">
        <is>
          <t>Pending evidence</t>
        </is>
      </c>
      <c r="L492" s="5" t="inlineStr"/>
      <c r="M492" s="5" t="inlineStr"/>
      <c r="N492" s="5" t="inlineStr"/>
      <c r="O492" s="5" t="inlineStr"/>
      <c r="P492" s="5" t="inlineStr"/>
      <c r="Q492" s="5" t="inlineStr"/>
      <c r="R492" s="6" t="n"/>
      <c r="S492" s="5" t="inlineStr"/>
      <c r="T492" s="5" t="inlineStr"/>
      <c r="U492" s="5" t="inlineStr"/>
      <c r="V492" s="5" t="inlineStr"/>
      <c r="W492" s="8">
        <f>IF(J492="Pending screening","Pending screening",IF(J492="Not applicable",IF(AND(Q492&lt;&gt;"",R492&lt;&gt;"",S492&lt;&gt;"",U492&lt;&gt;""),"Not applicable","Pending evidence"),IF(J492&lt;&gt;"Required","Pending evidence",IF(K492="Deviation","Deviation",IF(AND(K492="Compliant",COUNTBLANK(L492:R492)=0,U492&lt;&gt;"",V492&lt;&gt;""),"Compliant","Pending evidence")))))</f>
        <v/>
      </c>
    </row>
    <row r="493" ht="72" customHeight="1">
      <c r="A493" s="2" t="inlineStr">
        <is>
          <t>SE-01</t>
        </is>
      </c>
      <c r="B493" s="2" t="inlineStr">
        <is>
          <t>Security</t>
        </is>
      </c>
      <c r="C493" s="2" t="inlineStr">
        <is>
          <t>S7</t>
        </is>
      </c>
      <c r="D493" s="2" t="inlineStr">
        <is>
          <t>Threat and risk basis</t>
        </is>
      </c>
      <c r="E493" s="2" t="inlineStr">
        <is>
          <t>Set proportionate protected zones and response scenarios</t>
        </is>
      </c>
      <c r="F493" s="2" t="inlineStr">
        <is>
          <t>[risk categories; zones; response minutes]</t>
        </is>
      </c>
      <c r="G493" s="2" t="inlineStr">
        <is>
          <t>R26 ISO19650-5:2020; actual jurisdiction security standard to verify; exact clause/credit: verify in project adoption register</t>
        </is>
      </c>
      <c r="H493" s="2" t="inlineStr">
        <is>
          <t>Client/operator risk assessment and statutory screening</t>
        </is>
      </c>
      <c r="I493" s="2" t="inlineStr">
        <is>
          <t>Security specialist / operator</t>
        </is>
      </c>
      <c r="J493" s="5" t="inlineStr">
        <is>
          <t>Pending screening</t>
        </is>
      </c>
      <c r="K493" s="5" t="inlineStr">
        <is>
          <t>Pending evidence</t>
        </is>
      </c>
      <c r="L493" s="5" t="inlineStr"/>
      <c r="M493" s="5" t="inlineStr"/>
      <c r="N493" s="5" t="inlineStr"/>
      <c r="O493" s="5" t="inlineStr"/>
      <c r="P493" s="5" t="inlineStr"/>
      <c r="Q493" s="5" t="inlineStr"/>
      <c r="R493" s="6" t="n"/>
      <c r="S493" s="5" t="inlineStr"/>
      <c r="T493" s="5" t="inlineStr"/>
      <c r="U493" s="5" t="inlineStr"/>
      <c r="V493" s="5" t="inlineStr"/>
      <c r="W493" s="8">
        <f>IF(J493="Pending screening","Pending screening",IF(J493="Not applicable",IF(AND(Q493&lt;&gt;"",R493&lt;&gt;"",S493&lt;&gt;"",U493&lt;&gt;""),"Not applicable","Pending evidence"),IF(J493&lt;&gt;"Required","Pending evidence",IF(K493="Deviation","Deviation",IF(AND(K493="Compliant",COUNTBLANK(L493:R493)=0,U493&lt;&gt;"",V493&lt;&gt;""),"Compliant","Pending evidence")))))</f>
        <v/>
      </c>
    </row>
    <row r="494" ht="72" customHeight="1">
      <c r="A494" s="2" t="inlineStr">
        <is>
          <t>SE-02</t>
        </is>
      </c>
      <c r="B494" s="2" t="inlineStr">
        <is>
          <t>Security</t>
        </is>
      </c>
      <c r="C494" s="2" t="inlineStr">
        <is>
          <t>S2</t>
        </is>
      </c>
      <c r="D494" s="2" t="inlineStr">
        <is>
          <t>Physical security and escape</t>
        </is>
      </c>
      <c r="E494" s="2" t="inlineStr">
        <is>
          <t>Meet access/perimeter protection while maintaining emergency release</t>
        </is>
      </c>
      <c r="F494" s="2" t="inlineStr">
        <is>
          <t>[door/zone classes; clearance m]</t>
        </is>
      </c>
      <c r="G494" s="2" t="inlineStr">
        <is>
          <t>R26 ISO19650-5:2020; actual jurisdiction security standard to verify; exact clause/credit: verify in project adoption register</t>
        </is>
      </c>
      <c r="H494" s="2" t="inlineStr">
        <is>
          <t>Security/fire/accessibility joint review and fail-safe tests</t>
        </is>
      </c>
      <c r="I494" s="2" t="inlineStr">
        <is>
          <t>Security specialist / operator</t>
        </is>
      </c>
      <c r="J494" s="5" t="inlineStr">
        <is>
          <t>Pending screening</t>
        </is>
      </c>
      <c r="K494" s="5" t="inlineStr">
        <is>
          <t>Pending evidence</t>
        </is>
      </c>
      <c r="L494" s="5" t="inlineStr"/>
      <c r="M494" s="5" t="inlineStr"/>
      <c r="N494" s="5" t="inlineStr"/>
      <c r="O494" s="5" t="inlineStr"/>
      <c r="P494" s="5" t="inlineStr"/>
      <c r="Q494" s="5" t="inlineStr"/>
      <c r="R494" s="6" t="n"/>
      <c r="S494" s="5" t="inlineStr"/>
      <c r="T494" s="5" t="inlineStr"/>
      <c r="U494" s="5" t="inlineStr"/>
      <c r="V494" s="5" t="inlineStr"/>
      <c r="W494" s="8">
        <f>IF(J494="Pending screening","Pending screening",IF(J494="Not applicable",IF(AND(Q494&lt;&gt;"",R494&lt;&gt;"",S494&lt;&gt;"",U494&lt;&gt;""),"Not applicable","Pending evidence"),IF(J494&lt;&gt;"Required","Pending evidence",IF(K494="Deviation","Deviation",IF(AND(K494="Compliant",COUNTBLANK(L494:R494)=0,U494&lt;&gt;"",V494&lt;&gt;""),"Compliant","Pending evidence")))))</f>
        <v/>
      </c>
    </row>
    <row r="495" ht="72" customHeight="1">
      <c r="A495" s="2" t="inlineStr">
        <is>
          <t>SE-02</t>
        </is>
      </c>
      <c r="B495" s="2" t="inlineStr">
        <is>
          <t>Security</t>
        </is>
      </c>
      <c r="C495" s="2" t="inlineStr">
        <is>
          <t>S3</t>
        </is>
      </c>
      <c r="D495" s="2" t="inlineStr">
        <is>
          <t>Physical security and escape</t>
        </is>
      </c>
      <c r="E495" s="2" t="inlineStr">
        <is>
          <t>Meet access/perimeter protection while maintaining emergency release</t>
        </is>
      </c>
      <c r="F495" s="2" t="inlineStr">
        <is>
          <t>[door/zone classes; clearance m]</t>
        </is>
      </c>
      <c r="G495" s="2" t="inlineStr">
        <is>
          <t>R26 ISO19650-5:2020; actual jurisdiction security standard to verify; exact clause/credit: verify in project adoption register</t>
        </is>
      </c>
      <c r="H495" s="2" t="inlineStr">
        <is>
          <t>Security/fire/accessibility joint review and fail-safe tests</t>
        </is>
      </c>
      <c r="I495" s="2" t="inlineStr">
        <is>
          <t>Security specialist / operator</t>
        </is>
      </c>
      <c r="J495" s="5" t="inlineStr">
        <is>
          <t>Pending screening</t>
        </is>
      </c>
      <c r="K495" s="5" t="inlineStr">
        <is>
          <t>Pending evidence</t>
        </is>
      </c>
      <c r="L495" s="5" t="inlineStr"/>
      <c r="M495" s="5" t="inlineStr"/>
      <c r="N495" s="5" t="inlineStr"/>
      <c r="O495" s="5" t="inlineStr"/>
      <c r="P495" s="5" t="inlineStr"/>
      <c r="Q495" s="5" t="inlineStr"/>
      <c r="R495" s="6" t="n"/>
      <c r="S495" s="5" t="inlineStr"/>
      <c r="T495" s="5" t="inlineStr"/>
      <c r="U495" s="5" t="inlineStr"/>
      <c r="V495" s="5" t="inlineStr"/>
      <c r="W495" s="8">
        <f>IF(J495="Pending screening","Pending screening",IF(J495="Not applicable",IF(AND(Q495&lt;&gt;"",R495&lt;&gt;"",S495&lt;&gt;"",U495&lt;&gt;""),"Not applicable","Pending evidence"),IF(J495&lt;&gt;"Required","Pending evidence",IF(K495="Deviation","Deviation",IF(AND(K495="Compliant",COUNTBLANK(L495:R495)=0,U495&lt;&gt;"",V495&lt;&gt;""),"Compliant","Pending evidence")))))</f>
        <v/>
      </c>
    </row>
    <row r="496" ht="72" customHeight="1">
      <c r="A496" s="2" t="inlineStr">
        <is>
          <t>SE-02</t>
        </is>
      </c>
      <c r="B496" s="2" t="inlineStr">
        <is>
          <t>Security</t>
        </is>
      </c>
      <c r="C496" s="2" t="inlineStr">
        <is>
          <t>S4</t>
        </is>
      </c>
      <c r="D496" s="2" t="inlineStr">
        <is>
          <t>Physical security and escape</t>
        </is>
      </c>
      <c r="E496" s="2" t="inlineStr">
        <is>
          <t>Meet access/perimeter protection while maintaining emergency release</t>
        </is>
      </c>
      <c r="F496" s="2" t="inlineStr">
        <is>
          <t>[door/zone classes; clearance m]</t>
        </is>
      </c>
      <c r="G496" s="2" t="inlineStr">
        <is>
          <t>R26 ISO19650-5:2020; actual jurisdiction security standard to verify; exact clause/credit: verify in project adoption register</t>
        </is>
      </c>
      <c r="H496" s="2" t="inlineStr">
        <is>
          <t>Security/fire/accessibility joint review and fail-safe tests</t>
        </is>
      </c>
      <c r="I496" s="2" t="inlineStr">
        <is>
          <t>Security specialist / operator</t>
        </is>
      </c>
      <c r="J496" s="5" t="inlineStr">
        <is>
          <t>Pending screening</t>
        </is>
      </c>
      <c r="K496" s="5" t="inlineStr">
        <is>
          <t>Pending evidence</t>
        </is>
      </c>
      <c r="L496" s="5" t="inlineStr"/>
      <c r="M496" s="5" t="inlineStr"/>
      <c r="N496" s="5" t="inlineStr"/>
      <c r="O496" s="5" t="inlineStr"/>
      <c r="P496" s="5" t="inlineStr"/>
      <c r="Q496" s="5" t="inlineStr"/>
      <c r="R496" s="6" t="n"/>
      <c r="S496" s="5" t="inlineStr"/>
      <c r="T496" s="5" t="inlineStr"/>
      <c r="U496" s="5" t="inlineStr"/>
      <c r="V496" s="5" t="inlineStr"/>
      <c r="W496" s="8">
        <f>IF(J496="Pending screening","Pending screening",IF(J496="Not applicable",IF(AND(Q496&lt;&gt;"",R496&lt;&gt;"",S496&lt;&gt;"",U496&lt;&gt;""),"Not applicable","Pending evidence"),IF(J496&lt;&gt;"Required","Pending evidence",IF(K496="Deviation","Deviation",IF(AND(K496="Compliant",COUNTBLANK(L496:R496)=0,U496&lt;&gt;"",V496&lt;&gt;""),"Compliant","Pending evidence")))))</f>
        <v/>
      </c>
    </row>
    <row r="497" ht="72" customHeight="1">
      <c r="A497" s="2" t="inlineStr">
        <is>
          <t>SE-02</t>
        </is>
      </c>
      <c r="B497" s="2" t="inlineStr">
        <is>
          <t>Security</t>
        </is>
      </c>
      <c r="C497" s="2" t="inlineStr">
        <is>
          <t>S5</t>
        </is>
      </c>
      <c r="D497" s="2" t="inlineStr">
        <is>
          <t>Physical security and escape</t>
        </is>
      </c>
      <c r="E497" s="2" t="inlineStr">
        <is>
          <t>Meet access/perimeter protection while maintaining emergency release</t>
        </is>
      </c>
      <c r="F497" s="2" t="inlineStr">
        <is>
          <t>[door/zone classes; clearance m]</t>
        </is>
      </c>
      <c r="G497" s="2" t="inlineStr">
        <is>
          <t>R26 ISO19650-5:2020; actual jurisdiction security standard to verify; exact clause/credit: verify in project adoption register</t>
        </is>
      </c>
      <c r="H497" s="2" t="inlineStr">
        <is>
          <t>Security/fire/accessibility joint review and fail-safe tests</t>
        </is>
      </c>
      <c r="I497" s="2" t="inlineStr">
        <is>
          <t>Security specialist / operator</t>
        </is>
      </c>
      <c r="J497" s="5" t="inlineStr">
        <is>
          <t>Pending screening</t>
        </is>
      </c>
      <c r="K497" s="5" t="inlineStr">
        <is>
          <t>Pending evidence</t>
        </is>
      </c>
      <c r="L497" s="5" t="inlineStr"/>
      <c r="M497" s="5" t="inlineStr"/>
      <c r="N497" s="5" t="inlineStr"/>
      <c r="O497" s="5" t="inlineStr"/>
      <c r="P497" s="5" t="inlineStr"/>
      <c r="Q497" s="5" t="inlineStr"/>
      <c r="R497" s="6" t="n"/>
      <c r="S497" s="5" t="inlineStr"/>
      <c r="T497" s="5" t="inlineStr"/>
      <c r="U497" s="5" t="inlineStr"/>
      <c r="V497" s="5" t="inlineStr"/>
      <c r="W497" s="8">
        <f>IF(J497="Pending screening","Pending screening",IF(J497="Not applicable",IF(AND(Q497&lt;&gt;"",R497&lt;&gt;"",S497&lt;&gt;"",U497&lt;&gt;""),"Not applicable","Pending evidence"),IF(J497&lt;&gt;"Required","Pending evidence",IF(K497="Deviation","Deviation",IF(AND(K497="Compliant",COUNTBLANK(L497:R497)=0,U497&lt;&gt;"",V497&lt;&gt;""),"Compliant","Pending evidence")))))</f>
        <v/>
      </c>
    </row>
    <row r="498" ht="72" customHeight="1">
      <c r="A498" s="2" t="inlineStr">
        <is>
          <t>SE-02</t>
        </is>
      </c>
      <c r="B498" s="2" t="inlineStr">
        <is>
          <t>Security</t>
        </is>
      </c>
      <c r="C498" s="2" t="inlineStr">
        <is>
          <t>S6</t>
        </is>
      </c>
      <c r="D498" s="2" t="inlineStr">
        <is>
          <t>Physical security and escape</t>
        </is>
      </c>
      <c r="E498" s="2" t="inlineStr">
        <is>
          <t>Meet access/perimeter protection while maintaining emergency release</t>
        </is>
      </c>
      <c r="F498" s="2" t="inlineStr">
        <is>
          <t>[door/zone classes; clearance m]</t>
        </is>
      </c>
      <c r="G498" s="2" t="inlineStr">
        <is>
          <t>R26 ISO19650-5:2020; actual jurisdiction security standard to verify; exact clause/credit: verify in project adoption register</t>
        </is>
      </c>
      <c r="H498" s="2" t="inlineStr">
        <is>
          <t>Security/fire/accessibility joint review and fail-safe tests</t>
        </is>
      </c>
      <c r="I498" s="2" t="inlineStr">
        <is>
          <t>Security specialist / operator</t>
        </is>
      </c>
      <c r="J498" s="5" t="inlineStr">
        <is>
          <t>Pending screening</t>
        </is>
      </c>
      <c r="K498" s="5" t="inlineStr">
        <is>
          <t>Pending evidence</t>
        </is>
      </c>
      <c r="L498" s="5" t="inlineStr"/>
      <c r="M498" s="5" t="inlineStr"/>
      <c r="N498" s="5" t="inlineStr"/>
      <c r="O498" s="5" t="inlineStr"/>
      <c r="P498" s="5" t="inlineStr"/>
      <c r="Q498" s="5" t="inlineStr"/>
      <c r="R498" s="6" t="n"/>
      <c r="S498" s="5" t="inlineStr"/>
      <c r="T498" s="5" t="inlineStr"/>
      <c r="U498" s="5" t="inlineStr"/>
      <c r="V498" s="5" t="inlineStr"/>
      <c r="W498" s="8">
        <f>IF(J498="Pending screening","Pending screening",IF(J498="Not applicable",IF(AND(Q498&lt;&gt;"",R498&lt;&gt;"",S498&lt;&gt;"",U498&lt;&gt;""),"Not applicable","Pending evidence"),IF(J498&lt;&gt;"Required","Pending evidence",IF(K498="Deviation","Deviation",IF(AND(K498="Compliant",COUNTBLANK(L498:R498)=0,U498&lt;&gt;"",V498&lt;&gt;""),"Compliant","Pending evidence")))))</f>
        <v/>
      </c>
    </row>
    <row r="499" ht="72" customHeight="1">
      <c r="A499" s="2" t="inlineStr">
        <is>
          <t>SE-02</t>
        </is>
      </c>
      <c r="B499" s="2" t="inlineStr">
        <is>
          <t>Security</t>
        </is>
      </c>
      <c r="C499" s="2" t="inlineStr">
        <is>
          <t>S7</t>
        </is>
      </c>
      <c r="D499" s="2" t="inlineStr">
        <is>
          <t>Physical security and escape</t>
        </is>
      </c>
      <c r="E499" s="2" t="inlineStr">
        <is>
          <t>Meet access/perimeter protection while maintaining emergency release</t>
        </is>
      </c>
      <c r="F499" s="2" t="inlineStr">
        <is>
          <t>[door/zone classes; clearance m]</t>
        </is>
      </c>
      <c r="G499" s="2" t="inlineStr">
        <is>
          <t>R26 ISO19650-5:2020; actual jurisdiction security standard to verify; exact clause/credit: verify in project adoption register</t>
        </is>
      </c>
      <c r="H499" s="2" t="inlineStr">
        <is>
          <t>Security/fire/accessibility joint review and fail-safe tests</t>
        </is>
      </c>
      <c r="I499" s="2" t="inlineStr">
        <is>
          <t>Security specialist / operator</t>
        </is>
      </c>
      <c r="J499" s="5" t="inlineStr">
        <is>
          <t>Pending screening</t>
        </is>
      </c>
      <c r="K499" s="5" t="inlineStr">
        <is>
          <t>Pending evidence</t>
        </is>
      </c>
      <c r="L499" s="5" t="inlineStr"/>
      <c r="M499" s="5" t="inlineStr"/>
      <c r="N499" s="5" t="inlineStr"/>
      <c r="O499" s="5" t="inlineStr"/>
      <c r="P499" s="5" t="inlineStr"/>
      <c r="Q499" s="5" t="inlineStr"/>
      <c r="R499" s="6" t="n"/>
      <c r="S499" s="5" t="inlineStr"/>
      <c r="T499" s="5" t="inlineStr"/>
      <c r="U499" s="5" t="inlineStr"/>
      <c r="V499" s="5" t="inlineStr"/>
      <c r="W499" s="8">
        <f>IF(J499="Pending screening","Pending screening",IF(J499="Not applicable",IF(AND(Q499&lt;&gt;"",R499&lt;&gt;"",S499&lt;&gt;"",U499&lt;&gt;""),"Not applicable","Pending evidence"),IF(J499&lt;&gt;"Required","Pending evidence",IF(K499="Deviation","Deviation",IF(AND(K499="Compliant",COUNTBLANK(L499:R499)=0,U499&lt;&gt;"",V499&lt;&gt;""),"Compliant","Pending evidence")))))</f>
        <v/>
      </c>
    </row>
    <row r="500" ht="72" customHeight="1">
      <c r="A500" s="2" t="inlineStr">
        <is>
          <t>SE-03</t>
        </is>
      </c>
      <c r="B500" s="2" t="inlineStr">
        <is>
          <t>Security</t>
        </is>
      </c>
      <c r="C500" s="2" t="inlineStr">
        <is>
          <t>S2</t>
        </is>
      </c>
      <c r="D500" s="2" t="inlineStr">
        <is>
          <t>CCTV and access systems</t>
        </is>
      </c>
      <c r="E500" s="2" t="inlineStr">
        <is>
          <t>Meet authorised coverage, image quality, retention and privacy</t>
        </is>
      </c>
      <c r="F500" s="2" t="inlineStr">
        <is>
          <t>[coverage %; pixel metric; days; uptime]</t>
        </is>
      </c>
      <c r="G500" s="2" t="inlineStr">
        <is>
          <t>R26 ISO19650-5:2020; actual jurisdiction security standard to verify; exact clause/credit: verify in project adoption register</t>
        </is>
      </c>
      <c r="H500" s="2" t="inlineStr">
        <is>
          <t>Actual security regulator/operator design approval and witnessed tests</t>
        </is>
      </c>
      <c r="I500" s="2" t="inlineStr">
        <is>
          <t>Security specialist / operator</t>
        </is>
      </c>
      <c r="J500" s="5" t="inlineStr">
        <is>
          <t>Pending screening</t>
        </is>
      </c>
      <c r="K500" s="5" t="inlineStr">
        <is>
          <t>Pending evidence</t>
        </is>
      </c>
      <c r="L500" s="5" t="inlineStr"/>
      <c r="M500" s="5" t="inlineStr"/>
      <c r="N500" s="5" t="inlineStr"/>
      <c r="O500" s="5" t="inlineStr"/>
      <c r="P500" s="5" t="inlineStr"/>
      <c r="Q500" s="5" t="inlineStr"/>
      <c r="R500" s="6" t="n"/>
      <c r="S500" s="5" t="inlineStr"/>
      <c r="T500" s="5" t="inlineStr"/>
      <c r="U500" s="5" t="inlineStr"/>
      <c r="V500" s="5" t="inlineStr"/>
      <c r="W500" s="8">
        <f>IF(J500="Pending screening","Pending screening",IF(J500="Not applicable",IF(AND(Q500&lt;&gt;"",R500&lt;&gt;"",S500&lt;&gt;"",U500&lt;&gt;""),"Not applicable","Pending evidence"),IF(J500&lt;&gt;"Required","Pending evidence",IF(K500="Deviation","Deviation",IF(AND(K500="Compliant",COUNTBLANK(L500:R500)=0,U500&lt;&gt;"",V500&lt;&gt;""),"Compliant","Pending evidence")))))</f>
        <v/>
      </c>
    </row>
    <row r="501" ht="72" customHeight="1">
      <c r="A501" s="2" t="inlineStr">
        <is>
          <t>SE-03</t>
        </is>
      </c>
      <c r="B501" s="2" t="inlineStr">
        <is>
          <t>Security</t>
        </is>
      </c>
      <c r="C501" s="2" t="inlineStr">
        <is>
          <t>S3</t>
        </is>
      </c>
      <c r="D501" s="2" t="inlineStr">
        <is>
          <t>CCTV and access systems</t>
        </is>
      </c>
      <c r="E501" s="2" t="inlineStr">
        <is>
          <t>Meet authorised coverage, image quality, retention and privacy</t>
        </is>
      </c>
      <c r="F501" s="2" t="inlineStr">
        <is>
          <t>[coverage %; pixel metric; days; uptime]</t>
        </is>
      </c>
      <c r="G501" s="2" t="inlineStr">
        <is>
          <t>R26 ISO19650-5:2020; actual jurisdiction security standard to verify; exact clause/credit: verify in project adoption register</t>
        </is>
      </c>
      <c r="H501" s="2" t="inlineStr">
        <is>
          <t>Actual security regulator/operator design approval and witnessed tests</t>
        </is>
      </c>
      <c r="I501" s="2" t="inlineStr">
        <is>
          <t>Security specialist / operator</t>
        </is>
      </c>
      <c r="J501" s="5" t="inlineStr">
        <is>
          <t>Pending screening</t>
        </is>
      </c>
      <c r="K501" s="5" t="inlineStr">
        <is>
          <t>Pending evidence</t>
        </is>
      </c>
      <c r="L501" s="5" t="inlineStr"/>
      <c r="M501" s="5" t="inlineStr"/>
      <c r="N501" s="5" t="inlineStr"/>
      <c r="O501" s="5" t="inlineStr"/>
      <c r="P501" s="5" t="inlineStr"/>
      <c r="Q501" s="5" t="inlineStr"/>
      <c r="R501" s="6" t="n"/>
      <c r="S501" s="5" t="inlineStr"/>
      <c r="T501" s="5" t="inlineStr"/>
      <c r="U501" s="5" t="inlineStr"/>
      <c r="V501" s="5" t="inlineStr"/>
      <c r="W501" s="8">
        <f>IF(J501="Pending screening","Pending screening",IF(J501="Not applicable",IF(AND(Q501&lt;&gt;"",R501&lt;&gt;"",S501&lt;&gt;"",U501&lt;&gt;""),"Not applicable","Pending evidence"),IF(J501&lt;&gt;"Required","Pending evidence",IF(K501="Deviation","Deviation",IF(AND(K501="Compliant",COUNTBLANK(L501:R501)=0,U501&lt;&gt;"",V501&lt;&gt;""),"Compliant","Pending evidence")))))</f>
        <v/>
      </c>
    </row>
    <row r="502" ht="72" customHeight="1">
      <c r="A502" s="2" t="inlineStr">
        <is>
          <t>SE-03</t>
        </is>
      </c>
      <c r="B502" s="2" t="inlineStr">
        <is>
          <t>Security</t>
        </is>
      </c>
      <c r="C502" s="2" t="inlineStr">
        <is>
          <t>S4</t>
        </is>
      </c>
      <c r="D502" s="2" t="inlineStr">
        <is>
          <t>CCTV and access systems</t>
        </is>
      </c>
      <c r="E502" s="2" t="inlineStr">
        <is>
          <t>Meet authorised coverage, image quality, retention and privacy</t>
        </is>
      </c>
      <c r="F502" s="2" t="inlineStr">
        <is>
          <t>[coverage %; pixel metric; days; uptime]</t>
        </is>
      </c>
      <c r="G502" s="2" t="inlineStr">
        <is>
          <t>R26 ISO19650-5:2020; actual jurisdiction security standard to verify; exact clause/credit: verify in project adoption register</t>
        </is>
      </c>
      <c r="H502" s="2" t="inlineStr">
        <is>
          <t>Actual security regulator/operator design approval and witnessed tests</t>
        </is>
      </c>
      <c r="I502" s="2" t="inlineStr">
        <is>
          <t>Security specialist / operator</t>
        </is>
      </c>
      <c r="J502" s="5" t="inlineStr">
        <is>
          <t>Pending screening</t>
        </is>
      </c>
      <c r="K502" s="5" t="inlineStr">
        <is>
          <t>Pending evidence</t>
        </is>
      </c>
      <c r="L502" s="5" t="inlineStr"/>
      <c r="M502" s="5" t="inlineStr"/>
      <c r="N502" s="5" t="inlineStr"/>
      <c r="O502" s="5" t="inlineStr"/>
      <c r="P502" s="5" t="inlineStr"/>
      <c r="Q502" s="5" t="inlineStr"/>
      <c r="R502" s="6" t="n"/>
      <c r="S502" s="5" t="inlineStr"/>
      <c r="T502" s="5" t="inlineStr"/>
      <c r="U502" s="5" t="inlineStr"/>
      <c r="V502" s="5" t="inlineStr"/>
      <c r="W502" s="8">
        <f>IF(J502="Pending screening","Pending screening",IF(J502="Not applicable",IF(AND(Q502&lt;&gt;"",R502&lt;&gt;"",S502&lt;&gt;"",U502&lt;&gt;""),"Not applicable","Pending evidence"),IF(J502&lt;&gt;"Required","Pending evidence",IF(K502="Deviation","Deviation",IF(AND(K502="Compliant",COUNTBLANK(L502:R502)=0,U502&lt;&gt;"",V502&lt;&gt;""),"Compliant","Pending evidence")))))</f>
        <v/>
      </c>
    </row>
    <row r="503" ht="72" customHeight="1">
      <c r="A503" s="2" t="inlineStr">
        <is>
          <t>SE-03</t>
        </is>
      </c>
      <c r="B503" s="2" t="inlineStr">
        <is>
          <t>Security</t>
        </is>
      </c>
      <c r="C503" s="2" t="inlineStr">
        <is>
          <t>S5</t>
        </is>
      </c>
      <c r="D503" s="2" t="inlineStr">
        <is>
          <t>CCTV and access systems</t>
        </is>
      </c>
      <c r="E503" s="2" t="inlineStr">
        <is>
          <t>Meet authorised coverage, image quality, retention and privacy</t>
        </is>
      </c>
      <c r="F503" s="2" t="inlineStr">
        <is>
          <t>[coverage %; pixel metric; days; uptime]</t>
        </is>
      </c>
      <c r="G503" s="2" t="inlineStr">
        <is>
          <t>R26 ISO19650-5:2020; actual jurisdiction security standard to verify; exact clause/credit: verify in project adoption register</t>
        </is>
      </c>
      <c r="H503" s="2" t="inlineStr">
        <is>
          <t>Actual security regulator/operator design approval and witnessed tests</t>
        </is>
      </c>
      <c r="I503" s="2" t="inlineStr">
        <is>
          <t>Security specialist / operator</t>
        </is>
      </c>
      <c r="J503" s="5" t="inlineStr">
        <is>
          <t>Pending screening</t>
        </is>
      </c>
      <c r="K503" s="5" t="inlineStr">
        <is>
          <t>Pending evidence</t>
        </is>
      </c>
      <c r="L503" s="5" t="inlineStr"/>
      <c r="M503" s="5" t="inlineStr"/>
      <c r="N503" s="5" t="inlineStr"/>
      <c r="O503" s="5" t="inlineStr"/>
      <c r="P503" s="5" t="inlineStr"/>
      <c r="Q503" s="5" t="inlineStr"/>
      <c r="R503" s="6" t="n"/>
      <c r="S503" s="5" t="inlineStr"/>
      <c r="T503" s="5" t="inlineStr"/>
      <c r="U503" s="5" t="inlineStr"/>
      <c r="V503" s="5" t="inlineStr"/>
      <c r="W503" s="8">
        <f>IF(J503="Pending screening","Pending screening",IF(J503="Not applicable",IF(AND(Q503&lt;&gt;"",R503&lt;&gt;"",S503&lt;&gt;"",U503&lt;&gt;""),"Not applicable","Pending evidence"),IF(J503&lt;&gt;"Required","Pending evidence",IF(K503="Deviation","Deviation",IF(AND(K503="Compliant",COUNTBLANK(L503:R503)=0,U503&lt;&gt;"",V503&lt;&gt;""),"Compliant","Pending evidence")))))</f>
        <v/>
      </c>
    </row>
    <row r="504" ht="72" customHeight="1">
      <c r="A504" s="2" t="inlineStr">
        <is>
          <t>SE-03</t>
        </is>
      </c>
      <c r="B504" s="2" t="inlineStr">
        <is>
          <t>Security</t>
        </is>
      </c>
      <c r="C504" s="2" t="inlineStr">
        <is>
          <t>S6</t>
        </is>
      </c>
      <c r="D504" s="2" t="inlineStr">
        <is>
          <t>CCTV and access systems</t>
        </is>
      </c>
      <c r="E504" s="2" t="inlineStr">
        <is>
          <t>Meet authorised coverage, image quality, retention and privacy</t>
        </is>
      </c>
      <c r="F504" s="2" t="inlineStr">
        <is>
          <t>[coverage %; pixel metric; days; uptime]</t>
        </is>
      </c>
      <c r="G504" s="2" t="inlineStr">
        <is>
          <t>R26 ISO19650-5:2020; actual jurisdiction security standard to verify; exact clause/credit: verify in project adoption register</t>
        </is>
      </c>
      <c r="H504" s="2" t="inlineStr">
        <is>
          <t>Actual security regulator/operator design approval and witnessed tests</t>
        </is>
      </c>
      <c r="I504" s="2" t="inlineStr">
        <is>
          <t>Security specialist / operator</t>
        </is>
      </c>
      <c r="J504" s="5" t="inlineStr">
        <is>
          <t>Pending screening</t>
        </is>
      </c>
      <c r="K504" s="5" t="inlineStr">
        <is>
          <t>Pending evidence</t>
        </is>
      </c>
      <c r="L504" s="5" t="inlineStr"/>
      <c r="M504" s="5" t="inlineStr"/>
      <c r="N504" s="5" t="inlineStr"/>
      <c r="O504" s="5" t="inlineStr"/>
      <c r="P504" s="5" t="inlineStr"/>
      <c r="Q504" s="5" t="inlineStr"/>
      <c r="R504" s="6" t="n"/>
      <c r="S504" s="5" t="inlineStr"/>
      <c r="T504" s="5" t="inlineStr"/>
      <c r="U504" s="5" t="inlineStr"/>
      <c r="V504" s="5" t="inlineStr"/>
      <c r="W504" s="8">
        <f>IF(J504="Pending screening","Pending screening",IF(J504="Not applicable",IF(AND(Q504&lt;&gt;"",R504&lt;&gt;"",S504&lt;&gt;"",U504&lt;&gt;""),"Not applicable","Pending evidence"),IF(J504&lt;&gt;"Required","Pending evidence",IF(K504="Deviation","Deviation",IF(AND(K504="Compliant",COUNTBLANK(L504:R504)=0,U504&lt;&gt;"",V504&lt;&gt;""),"Compliant","Pending evidence")))))</f>
        <v/>
      </c>
    </row>
    <row r="505" ht="72" customHeight="1">
      <c r="A505" s="2" t="inlineStr">
        <is>
          <t>SE-03</t>
        </is>
      </c>
      <c r="B505" s="2" t="inlineStr">
        <is>
          <t>Security</t>
        </is>
      </c>
      <c r="C505" s="2" t="inlineStr">
        <is>
          <t>S7</t>
        </is>
      </c>
      <c r="D505" s="2" t="inlineStr">
        <is>
          <t>CCTV and access systems</t>
        </is>
      </c>
      <c r="E505" s="2" t="inlineStr">
        <is>
          <t>Meet authorised coverage, image quality, retention and privacy</t>
        </is>
      </c>
      <c r="F505" s="2" t="inlineStr">
        <is>
          <t>[coverage %; pixel metric; days; uptime]</t>
        </is>
      </c>
      <c r="G505" s="2" t="inlineStr">
        <is>
          <t>R26 ISO19650-5:2020; actual jurisdiction security standard to verify; exact clause/credit: verify in project adoption register</t>
        </is>
      </c>
      <c r="H505" s="2" t="inlineStr">
        <is>
          <t>Actual security regulator/operator design approval and witnessed tests</t>
        </is>
      </c>
      <c r="I505" s="2" t="inlineStr">
        <is>
          <t>Security specialist / operator</t>
        </is>
      </c>
      <c r="J505" s="5" t="inlineStr">
        <is>
          <t>Pending screening</t>
        </is>
      </c>
      <c r="K505" s="5" t="inlineStr">
        <is>
          <t>Pending evidence</t>
        </is>
      </c>
      <c r="L505" s="5" t="inlineStr"/>
      <c r="M505" s="5" t="inlineStr"/>
      <c r="N505" s="5" t="inlineStr"/>
      <c r="O505" s="5" t="inlineStr"/>
      <c r="P505" s="5" t="inlineStr"/>
      <c r="Q505" s="5" t="inlineStr"/>
      <c r="R505" s="6" t="n"/>
      <c r="S505" s="5" t="inlineStr"/>
      <c r="T505" s="5" t="inlineStr"/>
      <c r="U505" s="5" t="inlineStr"/>
      <c r="V505" s="5" t="inlineStr"/>
      <c r="W505" s="8">
        <f>IF(J505="Pending screening","Pending screening",IF(J505="Not applicable",IF(AND(Q505&lt;&gt;"",R505&lt;&gt;"",S505&lt;&gt;"",U505&lt;&gt;""),"Not applicable","Pending evidence"),IF(J505&lt;&gt;"Required","Pending evidence",IF(K505="Deviation","Deviation",IF(AND(K505="Compliant",COUNTBLANK(L505:R505)=0,U505&lt;&gt;"",V505&lt;&gt;""),"Compliant","Pending evidence")))))</f>
        <v/>
      </c>
    </row>
    <row r="506" ht="72" customHeight="1">
      <c r="A506" s="2" t="inlineStr">
        <is>
          <t>SE-04</t>
        </is>
      </c>
      <c r="B506" s="2" t="inlineStr">
        <is>
          <t>Security</t>
        </is>
      </c>
      <c r="C506" s="2" t="inlineStr">
        <is>
          <t>S2</t>
        </is>
      </c>
      <c r="D506" s="2" t="inlineStr">
        <is>
          <t>Information and cyber security</t>
        </is>
      </c>
      <c r="E506" s="2" t="inlineStr">
        <is>
          <t>Protect sensitive designs, access rights and network interfaces</t>
        </is>
      </c>
      <c r="F506" s="2" t="inlineStr">
        <is>
          <t>[roles; retention; recovery objectives]</t>
        </is>
      </c>
      <c r="G506" s="2" t="inlineStr">
        <is>
          <t>R26 ISO19650-5:2020; actual jurisdiction security standard to verify; exact clause/credit: verify in project adoption register</t>
        </is>
      </c>
      <c r="H506" s="2" t="inlineStr">
        <is>
          <t>Sensitivity, segregation/access and recovery tests; controlled handover</t>
        </is>
      </c>
      <c r="I506" s="2" t="inlineStr">
        <is>
          <t>Security specialist / operator</t>
        </is>
      </c>
      <c r="J506" s="5" t="inlineStr">
        <is>
          <t>Pending screening</t>
        </is>
      </c>
      <c r="K506" s="5" t="inlineStr">
        <is>
          <t>Pending evidence</t>
        </is>
      </c>
      <c r="L506" s="5" t="inlineStr"/>
      <c r="M506" s="5" t="inlineStr"/>
      <c r="N506" s="5" t="inlineStr"/>
      <c r="O506" s="5" t="inlineStr"/>
      <c r="P506" s="5" t="inlineStr"/>
      <c r="Q506" s="5" t="inlineStr"/>
      <c r="R506" s="6" t="n"/>
      <c r="S506" s="5" t="inlineStr"/>
      <c r="T506" s="5" t="inlineStr"/>
      <c r="U506" s="5" t="inlineStr"/>
      <c r="V506" s="5" t="inlineStr"/>
      <c r="W506" s="8">
        <f>IF(J506="Pending screening","Pending screening",IF(J506="Not applicable",IF(AND(Q506&lt;&gt;"",R506&lt;&gt;"",S506&lt;&gt;"",U506&lt;&gt;""),"Not applicable","Pending evidence"),IF(J506&lt;&gt;"Required","Pending evidence",IF(K506="Deviation","Deviation",IF(AND(K506="Compliant",COUNTBLANK(L506:R506)=0,U506&lt;&gt;"",V506&lt;&gt;""),"Compliant","Pending evidence")))))</f>
        <v/>
      </c>
    </row>
    <row r="507" ht="72" customHeight="1">
      <c r="A507" s="2" t="inlineStr">
        <is>
          <t>SE-04</t>
        </is>
      </c>
      <c r="B507" s="2" t="inlineStr">
        <is>
          <t>Security</t>
        </is>
      </c>
      <c r="C507" s="2" t="inlineStr">
        <is>
          <t>S3</t>
        </is>
      </c>
      <c r="D507" s="2" t="inlineStr">
        <is>
          <t>Information and cyber security</t>
        </is>
      </c>
      <c r="E507" s="2" t="inlineStr">
        <is>
          <t>Protect sensitive designs, access rights and network interfaces</t>
        </is>
      </c>
      <c r="F507" s="2" t="inlineStr">
        <is>
          <t>[roles; retention; recovery objectives]</t>
        </is>
      </c>
      <c r="G507" s="2" t="inlineStr">
        <is>
          <t>R26 ISO19650-5:2020; actual jurisdiction security standard to verify; exact clause/credit: verify in project adoption register</t>
        </is>
      </c>
      <c r="H507" s="2" t="inlineStr">
        <is>
          <t>Sensitivity, segregation/access and recovery tests; controlled handover</t>
        </is>
      </c>
      <c r="I507" s="2" t="inlineStr">
        <is>
          <t>Security specialist / operator</t>
        </is>
      </c>
      <c r="J507" s="5" t="inlineStr">
        <is>
          <t>Pending screening</t>
        </is>
      </c>
      <c r="K507" s="5" t="inlineStr">
        <is>
          <t>Pending evidence</t>
        </is>
      </c>
      <c r="L507" s="5" t="inlineStr"/>
      <c r="M507" s="5" t="inlineStr"/>
      <c r="N507" s="5" t="inlineStr"/>
      <c r="O507" s="5" t="inlineStr"/>
      <c r="P507" s="5" t="inlineStr"/>
      <c r="Q507" s="5" t="inlineStr"/>
      <c r="R507" s="6" t="n"/>
      <c r="S507" s="5" t="inlineStr"/>
      <c r="T507" s="5" t="inlineStr"/>
      <c r="U507" s="5" t="inlineStr"/>
      <c r="V507" s="5" t="inlineStr"/>
      <c r="W507" s="8">
        <f>IF(J507="Pending screening","Pending screening",IF(J507="Not applicable",IF(AND(Q507&lt;&gt;"",R507&lt;&gt;"",S507&lt;&gt;"",U507&lt;&gt;""),"Not applicable","Pending evidence"),IF(J507&lt;&gt;"Required","Pending evidence",IF(K507="Deviation","Deviation",IF(AND(K507="Compliant",COUNTBLANK(L507:R507)=0,U507&lt;&gt;"",V507&lt;&gt;""),"Compliant","Pending evidence")))))</f>
        <v/>
      </c>
    </row>
    <row r="508" ht="72" customHeight="1">
      <c r="A508" s="2" t="inlineStr">
        <is>
          <t>SE-04</t>
        </is>
      </c>
      <c r="B508" s="2" t="inlineStr">
        <is>
          <t>Security</t>
        </is>
      </c>
      <c r="C508" s="2" t="inlineStr">
        <is>
          <t>S4</t>
        </is>
      </c>
      <c r="D508" s="2" t="inlineStr">
        <is>
          <t>Information and cyber security</t>
        </is>
      </c>
      <c r="E508" s="2" t="inlineStr">
        <is>
          <t>Protect sensitive designs, access rights and network interfaces</t>
        </is>
      </c>
      <c r="F508" s="2" t="inlineStr">
        <is>
          <t>[roles; retention; recovery objectives]</t>
        </is>
      </c>
      <c r="G508" s="2" t="inlineStr">
        <is>
          <t>R26 ISO19650-5:2020; actual jurisdiction security standard to verify; exact clause/credit: verify in project adoption register</t>
        </is>
      </c>
      <c r="H508" s="2" t="inlineStr">
        <is>
          <t>Sensitivity, segregation/access and recovery tests; controlled handover</t>
        </is>
      </c>
      <c r="I508" s="2" t="inlineStr">
        <is>
          <t>Security specialist / operator</t>
        </is>
      </c>
      <c r="J508" s="5" t="inlineStr">
        <is>
          <t>Pending screening</t>
        </is>
      </c>
      <c r="K508" s="5" t="inlineStr">
        <is>
          <t>Pending evidence</t>
        </is>
      </c>
      <c r="L508" s="5" t="inlineStr"/>
      <c r="M508" s="5" t="inlineStr"/>
      <c r="N508" s="5" t="inlineStr"/>
      <c r="O508" s="5" t="inlineStr"/>
      <c r="P508" s="5" t="inlineStr"/>
      <c r="Q508" s="5" t="inlineStr"/>
      <c r="R508" s="6" t="n"/>
      <c r="S508" s="5" t="inlineStr"/>
      <c r="T508" s="5" t="inlineStr"/>
      <c r="U508" s="5" t="inlineStr"/>
      <c r="V508" s="5" t="inlineStr"/>
      <c r="W508" s="8">
        <f>IF(J508="Pending screening","Pending screening",IF(J508="Not applicable",IF(AND(Q508&lt;&gt;"",R508&lt;&gt;"",S508&lt;&gt;"",U508&lt;&gt;""),"Not applicable","Pending evidence"),IF(J508&lt;&gt;"Required","Pending evidence",IF(K508="Deviation","Deviation",IF(AND(K508="Compliant",COUNTBLANK(L508:R508)=0,U508&lt;&gt;"",V508&lt;&gt;""),"Compliant","Pending evidence")))))</f>
        <v/>
      </c>
    </row>
    <row r="509" ht="72" customHeight="1">
      <c r="A509" s="2" t="inlineStr">
        <is>
          <t>SE-04</t>
        </is>
      </c>
      <c r="B509" s="2" t="inlineStr">
        <is>
          <t>Security</t>
        </is>
      </c>
      <c r="C509" s="2" t="inlineStr">
        <is>
          <t>S5</t>
        </is>
      </c>
      <c r="D509" s="2" t="inlineStr">
        <is>
          <t>Information and cyber security</t>
        </is>
      </c>
      <c r="E509" s="2" t="inlineStr">
        <is>
          <t>Protect sensitive designs, access rights and network interfaces</t>
        </is>
      </c>
      <c r="F509" s="2" t="inlineStr">
        <is>
          <t>[roles; retention; recovery objectives]</t>
        </is>
      </c>
      <c r="G509" s="2" t="inlineStr">
        <is>
          <t>R26 ISO19650-5:2020; actual jurisdiction security standard to verify; exact clause/credit: verify in project adoption register</t>
        </is>
      </c>
      <c r="H509" s="2" t="inlineStr">
        <is>
          <t>Sensitivity, segregation/access and recovery tests; controlled handover</t>
        </is>
      </c>
      <c r="I509" s="2" t="inlineStr">
        <is>
          <t>Security specialist / operator</t>
        </is>
      </c>
      <c r="J509" s="5" t="inlineStr">
        <is>
          <t>Pending screening</t>
        </is>
      </c>
      <c r="K509" s="5" t="inlineStr">
        <is>
          <t>Pending evidence</t>
        </is>
      </c>
      <c r="L509" s="5" t="inlineStr"/>
      <c r="M509" s="5" t="inlineStr"/>
      <c r="N509" s="5" t="inlineStr"/>
      <c r="O509" s="5" t="inlineStr"/>
      <c r="P509" s="5" t="inlineStr"/>
      <c r="Q509" s="5" t="inlineStr"/>
      <c r="R509" s="6" t="n"/>
      <c r="S509" s="5" t="inlineStr"/>
      <c r="T509" s="5" t="inlineStr"/>
      <c r="U509" s="5" t="inlineStr"/>
      <c r="V509" s="5" t="inlineStr"/>
      <c r="W509" s="8">
        <f>IF(J509="Pending screening","Pending screening",IF(J509="Not applicable",IF(AND(Q509&lt;&gt;"",R509&lt;&gt;"",S509&lt;&gt;"",U509&lt;&gt;""),"Not applicable","Pending evidence"),IF(J509&lt;&gt;"Required","Pending evidence",IF(K509="Deviation","Deviation",IF(AND(K509="Compliant",COUNTBLANK(L509:R509)=0,U509&lt;&gt;"",V509&lt;&gt;""),"Compliant","Pending evidence")))))</f>
        <v/>
      </c>
    </row>
    <row r="510" ht="72" customHeight="1">
      <c r="A510" s="2" t="inlineStr">
        <is>
          <t>SE-04</t>
        </is>
      </c>
      <c r="B510" s="2" t="inlineStr">
        <is>
          <t>Security</t>
        </is>
      </c>
      <c r="C510" s="2" t="inlineStr">
        <is>
          <t>S6</t>
        </is>
      </c>
      <c r="D510" s="2" t="inlineStr">
        <is>
          <t>Information and cyber security</t>
        </is>
      </c>
      <c r="E510" s="2" t="inlineStr">
        <is>
          <t>Protect sensitive designs, access rights and network interfaces</t>
        </is>
      </c>
      <c r="F510" s="2" t="inlineStr">
        <is>
          <t>[roles; retention; recovery objectives]</t>
        </is>
      </c>
      <c r="G510" s="2" t="inlineStr">
        <is>
          <t>R26 ISO19650-5:2020; actual jurisdiction security standard to verify; exact clause/credit: verify in project adoption register</t>
        </is>
      </c>
      <c r="H510" s="2" t="inlineStr">
        <is>
          <t>Sensitivity, segregation/access and recovery tests; controlled handover</t>
        </is>
      </c>
      <c r="I510" s="2" t="inlineStr">
        <is>
          <t>Security specialist / operator</t>
        </is>
      </c>
      <c r="J510" s="5" t="inlineStr">
        <is>
          <t>Pending screening</t>
        </is>
      </c>
      <c r="K510" s="5" t="inlineStr">
        <is>
          <t>Pending evidence</t>
        </is>
      </c>
      <c r="L510" s="5" t="inlineStr"/>
      <c r="M510" s="5" t="inlineStr"/>
      <c r="N510" s="5" t="inlineStr"/>
      <c r="O510" s="5" t="inlineStr"/>
      <c r="P510" s="5" t="inlineStr"/>
      <c r="Q510" s="5" t="inlineStr"/>
      <c r="R510" s="6" t="n"/>
      <c r="S510" s="5" t="inlineStr"/>
      <c r="T510" s="5" t="inlineStr"/>
      <c r="U510" s="5" t="inlineStr"/>
      <c r="V510" s="5" t="inlineStr"/>
      <c r="W510" s="8">
        <f>IF(J510="Pending screening","Pending screening",IF(J510="Not applicable",IF(AND(Q510&lt;&gt;"",R510&lt;&gt;"",S510&lt;&gt;"",U510&lt;&gt;""),"Not applicable","Pending evidence"),IF(J510&lt;&gt;"Required","Pending evidence",IF(K510="Deviation","Deviation",IF(AND(K510="Compliant",COUNTBLANK(L510:R510)=0,U510&lt;&gt;"",V510&lt;&gt;""),"Compliant","Pending evidence")))))</f>
        <v/>
      </c>
    </row>
    <row r="511" ht="72" customHeight="1">
      <c r="A511" s="2" t="inlineStr">
        <is>
          <t>SE-04</t>
        </is>
      </c>
      <c r="B511" s="2" t="inlineStr">
        <is>
          <t>Security</t>
        </is>
      </c>
      <c r="C511" s="2" t="inlineStr">
        <is>
          <t>S7</t>
        </is>
      </c>
      <c r="D511" s="2" t="inlineStr">
        <is>
          <t>Information and cyber security</t>
        </is>
      </c>
      <c r="E511" s="2" t="inlineStr">
        <is>
          <t>Protect sensitive designs, access rights and network interfaces</t>
        </is>
      </c>
      <c r="F511" s="2" t="inlineStr">
        <is>
          <t>[roles; retention; recovery objectives]</t>
        </is>
      </c>
      <c r="G511" s="2" t="inlineStr">
        <is>
          <t>R26 ISO19650-5:2020; actual jurisdiction security standard to verify; exact clause/credit: verify in project adoption register</t>
        </is>
      </c>
      <c r="H511" s="2" t="inlineStr">
        <is>
          <t>Sensitivity, segregation/access and recovery tests; controlled handover</t>
        </is>
      </c>
      <c r="I511" s="2" t="inlineStr">
        <is>
          <t>Security specialist / operator</t>
        </is>
      </c>
      <c r="J511" s="5" t="inlineStr">
        <is>
          <t>Pending screening</t>
        </is>
      </c>
      <c r="K511" s="5" t="inlineStr">
        <is>
          <t>Pending evidence</t>
        </is>
      </c>
      <c r="L511" s="5" t="inlineStr"/>
      <c r="M511" s="5" t="inlineStr"/>
      <c r="N511" s="5" t="inlineStr"/>
      <c r="O511" s="5" t="inlineStr"/>
      <c r="P511" s="5" t="inlineStr"/>
      <c r="Q511" s="5" t="inlineStr"/>
      <c r="R511" s="6" t="n"/>
      <c r="S511" s="5" t="inlineStr"/>
      <c r="T511" s="5" t="inlineStr"/>
      <c r="U511" s="5" t="inlineStr"/>
      <c r="V511" s="5" t="inlineStr"/>
      <c r="W511" s="8">
        <f>IF(J511="Pending screening","Pending screening",IF(J511="Not applicable",IF(AND(Q511&lt;&gt;"",R511&lt;&gt;"",S511&lt;&gt;"",U511&lt;&gt;""),"Not applicable","Pending evidence"),IF(J511&lt;&gt;"Required","Pending evidence",IF(K511="Deviation","Deviation",IF(AND(K511="Compliant",COUNTBLANK(L511:R511)=0,U511&lt;&gt;"",V511&lt;&gt;""),"Compliant","Pending evidence")))))</f>
        <v/>
      </c>
    </row>
    <row r="512" ht="56" customHeight="1">
      <c r="A512" s="2" t="inlineStr">
        <is>
          <t>IM-01</t>
        </is>
      </c>
      <c r="B512" s="2" t="inlineStr">
        <is>
          <t>BIM and information</t>
        </is>
      </c>
      <c r="C512" s="2" t="inlineStr">
        <is>
          <t>S1</t>
        </is>
      </c>
      <c r="D512" s="2" t="inlineStr">
        <is>
          <t>Requirement traceability</t>
        </is>
      </c>
      <c r="E512" s="2" t="inlineStr">
        <is>
          <t>Trace criteria to OPR/brief, PIR/AIR and appointment EIR</t>
        </is>
      </c>
      <c r="F512" s="2" t="inlineStr">
        <is>
          <t>[RequirementIDs; revisions; owners]</t>
        </is>
      </c>
      <c r="G512" s="2" t="inlineStr">
        <is>
          <t>R23 ISO19650-1/-2:2018; R24 ISO7817-1:2024; R28 ISO19650-4:2022; exact clause/credit: verify in project adoption register</t>
        </is>
      </c>
      <c r="H512" s="2" t="inlineStr">
        <is>
          <t>Requirement/criterion/delivery reconciliation; office OIR is not client EIR</t>
        </is>
      </c>
      <c r="I512" s="2" t="inlineStr">
        <is>
          <t>BIM Manager / information management</t>
        </is>
      </c>
      <c r="J512" s="5" t="inlineStr">
        <is>
          <t>Pending screening</t>
        </is>
      </c>
      <c r="K512" s="5" t="inlineStr">
        <is>
          <t>Pending evidence</t>
        </is>
      </c>
      <c r="L512" s="5" t="inlineStr"/>
      <c r="M512" s="5" t="inlineStr"/>
      <c r="N512" s="5" t="inlineStr"/>
      <c r="O512" s="5" t="inlineStr"/>
      <c r="P512" s="5" t="inlineStr"/>
      <c r="Q512" s="5" t="inlineStr"/>
      <c r="R512" s="6" t="n"/>
      <c r="S512" s="5" t="inlineStr"/>
      <c r="T512" s="5" t="inlineStr"/>
      <c r="U512" s="5" t="inlineStr"/>
      <c r="V512" s="5" t="inlineStr"/>
      <c r="W512" s="8">
        <f>IF(J512="Pending screening","Pending screening",IF(J512="Not applicable",IF(AND(Q512&lt;&gt;"",R512&lt;&gt;"",S512&lt;&gt;"",U512&lt;&gt;""),"Not applicable","Pending evidence"),IF(J512&lt;&gt;"Required","Pending evidence",IF(K512="Deviation","Deviation",IF(AND(K512="Compliant",COUNTBLANK(L512:R512)=0,U512&lt;&gt;"",V512&lt;&gt;""),"Compliant","Pending evidence")))))</f>
        <v/>
      </c>
    </row>
    <row r="513" ht="56" customHeight="1">
      <c r="A513" s="2" t="inlineStr">
        <is>
          <t>IM-01</t>
        </is>
      </c>
      <c r="B513" s="2" t="inlineStr">
        <is>
          <t>BIM and information</t>
        </is>
      </c>
      <c r="C513" s="2" t="inlineStr">
        <is>
          <t>S2</t>
        </is>
      </c>
      <c r="D513" s="2" t="inlineStr">
        <is>
          <t>Requirement traceability</t>
        </is>
      </c>
      <c r="E513" s="2" t="inlineStr">
        <is>
          <t>Trace criteria to OPR/brief, PIR/AIR and appointment EIR</t>
        </is>
      </c>
      <c r="F513" s="2" t="inlineStr">
        <is>
          <t>[RequirementIDs; revisions; owners]</t>
        </is>
      </c>
      <c r="G513" s="2" t="inlineStr">
        <is>
          <t>R23 ISO19650-1/-2:2018; R24 ISO7817-1:2024; R28 ISO19650-4:2022; exact clause/credit: verify in project adoption register</t>
        </is>
      </c>
      <c r="H513" s="2" t="inlineStr">
        <is>
          <t>Requirement/criterion/delivery reconciliation; office OIR is not client EIR</t>
        </is>
      </c>
      <c r="I513" s="2" t="inlineStr">
        <is>
          <t>BIM Manager / information management</t>
        </is>
      </c>
      <c r="J513" s="5" t="inlineStr">
        <is>
          <t>Pending screening</t>
        </is>
      </c>
      <c r="K513" s="5" t="inlineStr">
        <is>
          <t>Pending evidence</t>
        </is>
      </c>
      <c r="L513" s="5" t="inlineStr"/>
      <c r="M513" s="5" t="inlineStr"/>
      <c r="N513" s="5" t="inlineStr"/>
      <c r="O513" s="5" t="inlineStr"/>
      <c r="P513" s="5" t="inlineStr"/>
      <c r="Q513" s="5" t="inlineStr"/>
      <c r="R513" s="6" t="n"/>
      <c r="S513" s="5" t="inlineStr"/>
      <c r="T513" s="5" t="inlineStr"/>
      <c r="U513" s="5" t="inlineStr"/>
      <c r="V513" s="5" t="inlineStr"/>
      <c r="W513" s="8">
        <f>IF(J513="Pending screening","Pending screening",IF(J513="Not applicable",IF(AND(Q513&lt;&gt;"",R513&lt;&gt;"",S513&lt;&gt;"",U513&lt;&gt;""),"Not applicable","Pending evidence"),IF(J513&lt;&gt;"Required","Pending evidence",IF(K513="Deviation","Deviation",IF(AND(K513="Compliant",COUNTBLANK(L513:R513)=0,U513&lt;&gt;"",V513&lt;&gt;""),"Compliant","Pending evidence")))))</f>
        <v/>
      </c>
    </row>
    <row r="514" ht="56" customHeight="1">
      <c r="A514" s="2" t="inlineStr">
        <is>
          <t>IM-01</t>
        </is>
      </c>
      <c r="B514" s="2" t="inlineStr">
        <is>
          <t>BIM and information</t>
        </is>
      </c>
      <c r="C514" s="2" t="inlineStr">
        <is>
          <t>S3</t>
        </is>
      </c>
      <c r="D514" s="2" t="inlineStr">
        <is>
          <t>Requirement traceability</t>
        </is>
      </c>
      <c r="E514" s="2" t="inlineStr">
        <is>
          <t>Trace criteria to OPR/brief, PIR/AIR and appointment EIR</t>
        </is>
      </c>
      <c r="F514" s="2" t="inlineStr">
        <is>
          <t>[RequirementIDs; revisions; owners]</t>
        </is>
      </c>
      <c r="G514" s="2" t="inlineStr">
        <is>
          <t>R23 ISO19650-1/-2:2018; R24 ISO7817-1:2024; R28 ISO19650-4:2022; exact clause/credit: verify in project adoption register</t>
        </is>
      </c>
      <c r="H514" s="2" t="inlineStr">
        <is>
          <t>Requirement/criterion/delivery reconciliation; office OIR is not client EIR</t>
        </is>
      </c>
      <c r="I514" s="2" t="inlineStr">
        <is>
          <t>BIM Manager / information management</t>
        </is>
      </c>
      <c r="J514" s="5" t="inlineStr">
        <is>
          <t>Pending screening</t>
        </is>
      </c>
      <c r="K514" s="5" t="inlineStr">
        <is>
          <t>Pending evidence</t>
        </is>
      </c>
      <c r="L514" s="5" t="inlineStr"/>
      <c r="M514" s="5" t="inlineStr"/>
      <c r="N514" s="5" t="inlineStr"/>
      <c r="O514" s="5" t="inlineStr"/>
      <c r="P514" s="5" t="inlineStr"/>
      <c r="Q514" s="5" t="inlineStr"/>
      <c r="R514" s="6" t="n"/>
      <c r="S514" s="5" t="inlineStr"/>
      <c r="T514" s="5" t="inlineStr"/>
      <c r="U514" s="5" t="inlineStr"/>
      <c r="V514" s="5" t="inlineStr"/>
      <c r="W514" s="8">
        <f>IF(J514="Pending screening","Pending screening",IF(J514="Not applicable",IF(AND(Q514&lt;&gt;"",R514&lt;&gt;"",S514&lt;&gt;"",U514&lt;&gt;""),"Not applicable","Pending evidence"),IF(J514&lt;&gt;"Required","Pending evidence",IF(K514="Deviation","Deviation",IF(AND(K514="Compliant",COUNTBLANK(L514:R514)=0,U514&lt;&gt;"",V514&lt;&gt;""),"Compliant","Pending evidence")))))</f>
        <v/>
      </c>
    </row>
    <row r="515" ht="56" customHeight="1">
      <c r="A515" s="2" t="inlineStr">
        <is>
          <t>IM-01</t>
        </is>
      </c>
      <c r="B515" s="2" t="inlineStr">
        <is>
          <t>BIM and information</t>
        </is>
      </c>
      <c r="C515" s="2" t="inlineStr">
        <is>
          <t>S4</t>
        </is>
      </c>
      <c r="D515" s="2" t="inlineStr">
        <is>
          <t>Requirement traceability</t>
        </is>
      </c>
      <c r="E515" s="2" t="inlineStr">
        <is>
          <t>Trace criteria to OPR/brief, PIR/AIR and appointment EIR</t>
        </is>
      </c>
      <c r="F515" s="2" t="inlineStr">
        <is>
          <t>[RequirementIDs; revisions; owners]</t>
        </is>
      </c>
      <c r="G515" s="2" t="inlineStr">
        <is>
          <t>R23 ISO19650-1/-2:2018; R24 ISO7817-1:2024; R28 ISO19650-4:2022; exact clause/credit: verify in project adoption register</t>
        </is>
      </c>
      <c r="H515" s="2" t="inlineStr">
        <is>
          <t>Requirement/criterion/delivery reconciliation; office OIR is not client EIR</t>
        </is>
      </c>
      <c r="I515" s="2" t="inlineStr">
        <is>
          <t>BIM Manager / information management</t>
        </is>
      </c>
      <c r="J515" s="5" t="inlineStr">
        <is>
          <t>Pending screening</t>
        </is>
      </c>
      <c r="K515" s="5" t="inlineStr">
        <is>
          <t>Pending evidence</t>
        </is>
      </c>
      <c r="L515" s="5" t="inlineStr"/>
      <c r="M515" s="5" t="inlineStr"/>
      <c r="N515" s="5" t="inlineStr"/>
      <c r="O515" s="5" t="inlineStr"/>
      <c r="P515" s="5" t="inlineStr"/>
      <c r="Q515" s="5" t="inlineStr"/>
      <c r="R515" s="6" t="n"/>
      <c r="S515" s="5" t="inlineStr"/>
      <c r="T515" s="5" t="inlineStr"/>
      <c r="U515" s="5" t="inlineStr"/>
      <c r="V515" s="5" t="inlineStr"/>
      <c r="W515" s="8">
        <f>IF(J515="Pending screening","Pending screening",IF(J515="Not applicable",IF(AND(Q515&lt;&gt;"",R515&lt;&gt;"",S515&lt;&gt;"",U515&lt;&gt;""),"Not applicable","Pending evidence"),IF(J515&lt;&gt;"Required","Pending evidence",IF(K515="Deviation","Deviation",IF(AND(K515="Compliant",COUNTBLANK(L515:R515)=0,U515&lt;&gt;"",V515&lt;&gt;""),"Compliant","Pending evidence")))))</f>
        <v/>
      </c>
    </row>
    <row r="516" ht="56" customHeight="1">
      <c r="A516" s="2" t="inlineStr">
        <is>
          <t>IM-01</t>
        </is>
      </c>
      <c r="B516" s="2" t="inlineStr">
        <is>
          <t>BIM and information</t>
        </is>
      </c>
      <c r="C516" s="2" t="inlineStr">
        <is>
          <t>S5</t>
        </is>
      </c>
      <c r="D516" s="2" t="inlineStr">
        <is>
          <t>Requirement traceability</t>
        </is>
      </c>
      <c r="E516" s="2" t="inlineStr">
        <is>
          <t>Trace criteria to OPR/brief, PIR/AIR and appointment EIR</t>
        </is>
      </c>
      <c r="F516" s="2" t="inlineStr">
        <is>
          <t>[RequirementIDs; revisions; owners]</t>
        </is>
      </c>
      <c r="G516" s="2" t="inlineStr">
        <is>
          <t>R23 ISO19650-1/-2:2018; R24 ISO7817-1:2024; R28 ISO19650-4:2022; exact clause/credit: verify in project adoption register</t>
        </is>
      </c>
      <c r="H516" s="2" t="inlineStr">
        <is>
          <t>Requirement/criterion/delivery reconciliation; office OIR is not client EIR</t>
        </is>
      </c>
      <c r="I516" s="2" t="inlineStr">
        <is>
          <t>BIM Manager / information management</t>
        </is>
      </c>
      <c r="J516" s="5" t="inlineStr">
        <is>
          <t>Pending screening</t>
        </is>
      </c>
      <c r="K516" s="5" t="inlineStr">
        <is>
          <t>Pending evidence</t>
        </is>
      </c>
      <c r="L516" s="5" t="inlineStr"/>
      <c r="M516" s="5" t="inlineStr"/>
      <c r="N516" s="5" t="inlineStr"/>
      <c r="O516" s="5" t="inlineStr"/>
      <c r="P516" s="5" t="inlineStr"/>
      <c r="Q516" s="5" t="inlineStr"/>
      <c r="R516" s="6" t="n"/>
      <c r="S516" s="5" t="inlineStr"/>
      <c r="T516" s="5" t="inlineStr"/>
      <c r="U516" s="5" t="inlineStr"/>
      <c r="V516" s="5" t="inlineStr"/>
      <c r="W516" s="8">
        <f>IF(J516="Pending screening","Pending screening",IF(J516="Not applicable",IF(AND(Q516&lt;&gt;"",R516&lt;&gt;"",S516&lt;&gt;"",U516&lt;&gt;""),"Not applicable","Pending evidence"),IF(J516&lt;&gt;"Required","Pending evidence",IF(K516="Deviation","Deviation",IF(AND(K516="Compliant",COUNTBLANK(L516:R516)=0,U516&lt;&gt;"",V516&lt;&gt;""),"Compliant","Pending evidence")))))</f>
        <v/>
      </c>
    </row>
    <row r="517" ht="56" customHeight="1">
      <c r="A517" s="2" t="inlineStr">
        <is>
          <t>IM-01</t>
        </is>
      </c>
      <c r="B517" s="2" t="inlineStr">
        <is>
          <t>BIM and information</t>
        </is>
      </c>
      <c r="C517" s="2" t="inlineStr">
        <is>
          <t>S6</t>
        </is>
      </c>
      <c r="D517" s="2" t="inlineStr">
        <is>
          <t>Requirement traceability</t>
        </is>
      </c>
      <c r="E517" s="2" t="inlineStr">
        <is>
          <t>Trace criteria to OPR/brief, PIR/AIR and appointment EIR</t>
        </is>
      </c>
      <c r="F517" s="2" t="inlineStr">
        <is>
          <t>[RequirementIDs; revisions; owners]</t>
        </is>
      </c>
      <c r="G517" s="2" t="inlineStr">
        <is>
          <t>R23 ISO19650-1/-2:2018; R24 ISO7817-1:2024; R28 ISO19650-4:2022; exact clause/credit: verify in project adoption register</t>
        </is>
      </c>
      <c r="H517" s="2" t="inlineStr">
        <is>
          <t>Requirement/criterion/delivery reconciliation; office OIR is not client EIR</t>
        </is>
      </c>
      <c r="I517" s="2" t="inlineStr">
        <is>
          <t>BIM Manager / information management</t>
        </is>
      </c>
      <c r="J517" s="5" t="inlineStr">
        <is>
          <t>Pending screening</t>
        </is>
      </c>
      <c r="K517" s="5" t="inlineStr">
        <is>
          <t>Pending evidence</t>
        </is>
      </c>
      <c r="L517" s="5" t="inlineStr"/>
      <c r="M517" s="5" t="inlineStr"/>
      <c r="N517" s="5" t="inlineStr"/>
      <c r="O517" s="5" t="inlineStr"/>
      <c r="P517" s="5" t="inlineStr"/>
      <c r="Q517" s="5" t="inlineStr"/>
      <c r="R517" s="6" t="n"/>
      <c r="S517" s="5" t="inlineStr"/>
      <c r="T517" s="5" t="inlineStr"/>
      <c r="U517" s="5" t="inlineStr"/>
      <c r="V517" s="5" t="inlineStr"/>
      <c r="W517" s="8">
        <f>IF(J517="Pending screening","Pending screening",IF(J517="Not applicable",IF(AND(Q517&lt;&gt;"",R517&lt;&gt;"",S517&lt;&gt;"",U517&lt;&gt;""),"Not applicable","Pending evidence"),IF(J517&lt;&gt;"Required","Pending evidence",IF(K517="Deviation","Deviation",IF(AND(K517="Compliant",COUNTBLANK(L517:R517)=0,U517&lt;&gt;"",V517&lt;&gt;""),"Compliant","Pending evidence")))))</f>
        <v/>
      </c>
    </row>
    <row r="518" ht="56" customHeight="1">
      <c r="A518" s="2" t="inlineStr">
        <is>
          <t>IM-01</t>
        </is>
      </c>
      <c r="B518" s="2" t="inlineStr">
        <is>
          <t>BIM and information</t>
        </is>
      </c>
      <c r="C518" s="2" t="inlineStr">
        <is>
          <t>S7</t>
        </is>
      </c>
      <c r="D518" s="2" t="inlineStr">
        <is>
          <t>Requirement traceability</t>
        </is>
      </c>
      <c r="E518" s="2" t="inlineStr">
        <is>
          <t>Trace criteria to OPR/brief, PIR/AIR and appointment EIR</t>
        </is>
      </c>
      <c r="F518" s="2" t="inlineStr">
        <is>
          <t>[RequirementIDs; revisions; owners]</t>
        </is>
      </c>
      <c r="G518" s="2" t="inlineStr">
        <is>
          <t>R23 ISO19650-1/-2:2018; R24 ISO7817-1:2024; R28 ISO19650-4:2022; exact clause/credit: verify in project adoption register</t>
        </is>
      </c>
      <c r="H518" s="2" t="inlineStr">
        <is>
          <t>Requirement/criterion/delivery reconciliation; office OIR is not client EIR</t>
        </is>
      </c>
      <c r="I518" s="2" t="inlineStr">
        <is>
          <t>BIM Manager / information management</t>
        </is>
      </c>
      <c r="J518" s="5" t="inlineStr">
        <is>
          <t>Pending screening</t>
        </is>
      </c>
      <c r="K518" s="5" t="inlineStr">
        <is>
          <t>Pending evidence</t>
        </is>
      </c>
      <c r="L518" s="5" t="inlineStr"/>
      <c r="M518" s="5" t="inlineStr"/>
      <c r="N518" s="5" t="inlineStr"/>
      <c r="O518" s="5" t="inlineStr"/>
      <c r="P518" s="5" t="inlineStr"/>
      <c r="Q518" s="5" t="inlineStr"/>
      <c r="R518" s="6" t="n"/>
      <c r="S518" s="5" t="inlineStr"/>
      <c r="T518" s="5" t="inlineStr"/>
      <c r="U518" s="5" t="inlineStr"/>
      <c r="V518" s="5" t="inlineStr"/>
      <c r="W518" s="8">
        <f>IF(J518="Pending screening","Pending screening",IF(J518="Not applicable",IF(AND(Q518&lt;&gt;"",R518&lt;&gt;"",S518&lt;&gt;"",U518&lt;&gt;""),"Not applicable","Pending evidence"),IF(J518&lt;&gt;"Required","Pending evidence",IF(K518="Deviation","Deviation",IF(AND(K518="Compliant",COUNTBLANK(L518:R518)=0,U518&lt;&gt;"",V518&lt;&gt;""),"Compliant","Pending evidence")))))</f>
        <v/>
      </c>
    </row>
    <row r="519" ht="56" customHeight="1">
      <c r="A519" s="2" t="inlineStr">
        <is>
          <t>IM-02</t>
        </is>
      </c>
      <c r="B519" s="2" t="inlineStr">
        <is>
          <t>BIM and information</t>
        </is>
      </c>
      <c r="C519" s="2" t="inlineStr">
        <is>
          <t>S1</t>
        </is>
      </c>
      <c r="D519" s="2" t="inlineStr">
        <is>
          <t>Level of information need</t>
        </is>
      </c>
      <c r="E519" s="2" t="inlineStr">
        <is>
          <t>Specify purpose, actors, timing, objects, geometry, data and docs</t>
        </is>
      </c>
      <c r="F519" s="2" t="inlineStr">
        <is>
          <t>[LOIN IDs; object scope; units; files]</t>
        </is>
      </c>
      <c r="G519" s="2" t="inlineStr">
        <is>
          <t>R23 ISO19650-1/-2:2018; R24 ISO7817-1:2024; R28 ISO19650-4:2022; exact clause/credit: verify in project adoption register</t>
        </is>
      </c>
      <c r="H519" s="2" t="inlineStr">
        <is>
          <t>Decision-specific review; no automatic stage-to-LOD equivalence</t>
        </is>
      </c>
      <c r="I519" s="2" t="inlineStr">
        <is>
          <t>BIM Manager / information management</t>
        </is>
      </c>
      <c r="J519" s="5" t="inlineStr">
        <is>
          <t>Pending screening</t>
        </is>
      </c>
      <c r="K519" s="5" t="inlineStr">
        <is>
          <t>Pending evidence</t>
        </is>
      </c>
      <c r="L519" s="5" t="inlineStr"/>
      <c r="M519" s="5" t="inlineStr"/>
      <c r="N519" s="5" t="inlineStr"/>
      <c r="O519" s="5" t="inlineStr"/>
      <c r="P519" s="5" t="inlineStr"/>
      <c r="Q519" s="5" t="inlineStr"/>
      <c r="R519" s="6" t="n"/>
      <c r="S519" s="5" t="inlineStr"/>
      <c r="T519" s="5" t="inlineStr"/>
      <c r="U519" s="5" t="inlineStr"/>
      <c r="V519" s="5" t="inlineStr"/>
      <c r="W519" s="8">
        <f>IF(J519="Pending screening","Pending screening",IF(J519="Not applicable",IF(AND(Q519&lt;&gt;"",R519&lt;&gt;"",S519&lt;&gt;"",U519&lt;&gt;""),"Not applicable","Pending evidence"),IF(J519&lt;&gt;"Required","Pending evidence",IF(K519="Deviation","Deviation",IF(AND(K519="Compliant",COUNTBLANK(L519:R519)=0,U519&lt;&gt;"",V519&lt;&gt;""),"Compliant","Pending evidence")))))</f>
        <v/>
      </c>
    </row>
    <row r="520" ht="56" customHeight="1">
      <c r="A520" s="2" t="inlineStr">
        <is>
          <t>IM-02</t>
        </is>
      </c>
      <c r="B520" s="2" t="inlineStr">
        <is>
          <t>BIM and information</t>
        </is>
      </c>
      <c r="C520" s="2" t="inlineStr">
        <is>
          <t>S2</t>
        </is>
      </c>
      <c r="D520" s="2" t="inlineStr">
        <is>
          <t>Level of information need</t>
        </is>
      </c>
      <c r="E520" s="2" t="inlineStr">
        <is>
          <t>Specify purpose, actors, timing, objects, geometry, data and docs</t>
        </is>
      </c>
      <c r="F520" s="2" t="inlineStr">
        <is>
          <t>[LOIN IDs; object scope; units; files]</t>
        </is>
      </c>
      <c r="G520" s="2" t="inlineStr">
        <is>
          <t>R23 ISO19650-1/-2:2018; R24 ISO7817-1:2024; R28 ISO19650-4:2022; exact clause/credit: verify in project adoption register</t>
        </is>
      </c>
      <c r="H520" s="2" t="inlineStr">
        <is>
          <t>Decision-specific review; no automatic stage-to-LOD equivalence</t>
        </is>
      </c>
      <c r="I520" s="2" t="inlineStr">
        <is>
          <t>BIM Manager / information management</t>
        </is>
      </c>
      <c r="J520" s="5" t="inlineStr">
        <is>
          <t>Pending screening</t>
        </is>
      </c>
      <c r="K520" s="5" t="inlineStr">
        <is>
          <t>Pending evidence</t>
        </is>
      </c>
      <c r="L520" s="5" t="inlineStr"/>
      <c r="M520" s="5" t="inlineStr"/>
      <c r="N520" s="5" t="inlineStr"/>
      <c r="O520" s="5" t="inlineStr"/>
      <c r="P520" s="5" t="inlineStr"/>
      <c r="Q520" s="5" t="inlineStr"/>
      <c r="R520" s="6" t="n"/>
      <c r="S520" s="5" t="inlineStr"/>
      <c r="T520" s="5" t="inlineStr"/>
      <c r="U520" s="5" t="inlineStr"/>
      <c r="V520" s="5" t="inlineStr"/>
      <c r="W520" s="8">
        <f>IF(J520="Pending screening","Pending screening",IF(J520="Not applicable",IF(AND(Q520&lt;&gt;"",R520&lt;&gt;"",S520&lt;&gt;"",U520&lt;&gt;""),"Not applicable","Pending evidence"),IF(J520&lt;&gt;"Required","Pending evidence",IF(K520="Deviation","Deviation",IF(AND(K520="Compliant",COUNTBLANK(L520:R520)=0,U520&lt;&gt;"",V520&lt;&gt;""),"Compliant","Pending evidence")))))</f>
        <v/>
      </c>
    </row>
    <row r="521" ht="56" customHeight="1">
      <c r="A521" s="2" t="inlineStr">
        <is>
          <t>IM-02</t>
        </is>
      </c>
      <c r="B521" s="2" t="inlineStr">
        <is>
          <t>BIM and information</t>
        </is>
      </c>
      <c r="C521" s="2" t="inlineStr">
        <is>
          <t>S3</t>
        </is>
      </c>
      <c r="D521" s="2" t="inlineStr">
        <is>
          <t>Level of information need</t>
        </is>
      </c>
      <c r="E521" s="2" t="inlineStr">
        <is>
          <t>Specify purpose, actors, timing, objects, geometry, data and docs</t>
        </is>
      </c>
      <c r="F521" s="2" t="inlineStr">
        <is>
          <t>[LOIN IDs; object scope; units; files]</t>
        </is>
      </c>
      <c r="G521" s="2" t="inlineStr">
        <is>
          <t>R23 ISO19650-1/-2:2018; R24 ISO7817-1:2024; R28 ISO19650-4:2022; exact clause/credit: verify in project adoption register</t>
        </is>
      </c>
      <c r="H521" s="2" t="inlineStr">
        <is>
          <t>Decision-specific review; no automatic stage-to-LOD equivalence</t>
        </is>
      </c>
      <c r="I521" s="2" t="inlineStr">
        <is>
          <t>BIM Manager / information management</t>
        </is>
      </c>
      <c r="J521" s="5" t="inlineStr">
        <is>
          <t>Pending screening</t>
        </is>
      </c>
      <c r="K521" s="5" t="inlineStr">
        <is>
          <t>Pending evidence</t>
        </is>
      </c>
      <c r="L521" s="5" t="inlineStr"/>
      <c r="M521" s="5" t="inlineStr"/>
      <c r="N521" s="5" t="inlineStr"/>
      <c r="O521" s="5" t="inlineStr"/>
      <c r="P521" s="5" t="inlineStr"/>
      <c r="Q521" s="5" t="inlineStr"/>
      <c r="R521" s="6" t="n"/>
      <c r="S521" s="5" t="inlineStr"/>
      <c r="T521" s="5" t="inlineStr"/>
      <c r="U521" s="5" t="inlineStr"/>
      <c r="V521" s="5" t="inlineStr"/>
      <c r="W521" s="8">
        <f>IF(J521="Pending screening","Pending screening",IF(J521="Not applicable",IF(AND(Q521&lt;&gt;"",R521&lt;&gt;"",S521&lt;&gt;"",U521&lt;&gt;""),"Not applicable","Pending evidence"),IF(J521&lt;&gt;"Required","Pending evidence",IF(K521="Deviation","Deviation",IF(AND(K521="Compliant",COUNTBLANK(L521:R521)=0,U521&lt;&gt;"",V521&lt;&gt;""),"Compliant","Pending evidence")))))</f>
        <v/>
      </c>
    </row>
    <row r="522" ht="56" customHeight="1">
      <c r="A522" s="2" t="inlineStr">
        <is>
          <t>IM-02</t>
        </is>
      </c>
      <c r="B522" s="2" t="inlineStr">
        <is>
          <t>BIM and information</t>
        </is>
      </c>
      <c r="C522" s="2" t="inlineStr">
        <is>
          <t>S4</t>
        </is>
      </c>
      <c r="D522" s="2" t="inlineStr">
        <is>
          <t>Level of information need</t>
        </is>
      </c>
      <c r="E522" s="2" t="inlineStr">
        <is>
          <t>Specify purpose, actors, timing, objects, geometry, data and docs</t>
        </is>
      </c>
      <c r="F522" s="2" t="inlineStr">
        <is>
          <t>[LOIN IDs; object scope; units; files]</t>
        </is>
      </c>
      <c r="G522" s="2" t="inlineStr">
        <is>
          <t>R23 ISO19650-1/-2:2018; R24 ISO7817-1:2024; R28 ISO19650-4:2022; exact clause/credit: verify in project adoption register</t>
        </is>
      </c>
      <c r="H522" s="2" t="inlineStr">
        <is>
          <t>Decision-specific review; no automatic stage-to-LOD equivalence</t>
        </is>
      </c>
      <c r="I522" s="2" t="inlineStr">
        <is>
          <t>BIM Manager / information management</t>
        </is>
      </c>
      <c r="J522" s="5" t="inlineStr">
        <is>
          <t>Pending screening</t>
        </is>
      </c>
      <c r="K522" s="5" t="inlineStr">
        <is>
          <t>Pending evidence</t>
        </is>
      </c>
      <c r="L522" s="5" t="inlineStr"/>
      <c r="M522" s="5" t="inlineStr"/>
      <c r="N522" s="5" t="inlineStr"/>
      <c r="O522" s="5" t="inlineStr"/>
      <c r="P522" s="5" t="inlineStr"/>
      <c r="Q522" s="5" t="inlineStr"/>
      <c r="R522" s="6" t="n"/>
      <c r="S522" s="5" t="inlineStr"/>
      <c r="T522" s="5" t="inlineStr"/>
      <c r="U522" s="5" t="inlineStr"/>
      <c r="V522" s="5" t="inlineStr"/>
      <c r="W522" s="8">
        <f>IF(J522="Pending screening","Pending screening",IF(J522="Not applicable",IF(AND(Q522&lt;&gt;"",R522&lt;&gt;"",S522&lt;&gt;"",U522&lt;&gt;""),"Not applicable","Pending evidence"),IF(J522&lt;&gt;"Required","Pending evidence",IF(K522="Deviation","Deviation",IF(AND(K522="Compliant",COUNTBLANK(L522:R522)=0,U522&lt;&gt;"",V522&lt;&gt;""),"Compliant","Pending evidence")))))</f>
        <v/>
      </c>
    </row>
    <row r="523" ht="56" customHeight="1">
      <c r="A523" s="2" t="inlineStr">
        <is>
          <t>IM-02</t>
        </is>
      </c>
      <c r="B523" s="2" t="inlineStr">
        <is>
          <t>BIM and information</t>
        </is>
      </c>
      <c r="C523" s="2" t="inlineStr">
        <is>
          <t>S5</t>
        </is>
      </c>
      <c r="D523" s="2" t="inlineStr">
        <is>
          <t>Level of information need</t>
        </is>
      </c>
      <c r="E523" s="2" t="inlineStr">
        <is>
          <t>Specify purpose, actors, timing, objects, geometry, data and docs</t>
        </is>
      </c>
      <c r="F523" s="2" t="inlineStr">
        <is>
          <t>[LOIN IDs; object scope; units; files]</t>
        </is>
      </c>
      <c r="G523" s="2" t="inlineStr">
        <is>
          <t>R23 ISO19650-1/-2:2018; R24 ISO7817-1:2024; R28 ISO19650-4:2022; exact clause/credit: verify in project adoption register</t>
        </is>
      </c>
      <c r="H523" s="2" t="inlineStr">
        <is>
          <t>Decision-specific review; no automatic stage-to-LOD equivalence</t>
        </is>
      </c>
      <c r="I523" s="2" t="inlineStr">
        <is>
          <t>BIM Manager / information management</t>
        </is>
      </c>
      <c r="J523" s="5" t="inlineStr">
        <is>
          <t>Pending screening</t>
        </is>
      </c>
      <c r="K523" s="5" t="inlineStr">
        <is>
          <t>Pending evidence</t>
        </is>
      </c>
      <c r="L523" s="5" t="inlineStr"/>
      <c r="M523" s="5" t="inlineStr"/>
      <c r="N523" s="5" t="inlineStr"/>
      <c r="O523" s="5" t="inlineStr"/>
      <c r="P523" s="5" t="inlineStr"/>
      <c r="Q523" s="5" t="inlineStr"/>
      <c r="R523" s="6" t="n"/>
      <c r="S523" s="5" t="inlineStr"/>
      <c r="T523" s="5" t="inlineStr"/>
      <c r="U523" s="5" t="inlineStr"/>
      <c r="V523" s="5" t="inlineStr"/>
      <c r="W523" s="8">
        <f>IF(J523="Pending screening","Pending screening",IF(J523="Not applicable",IF(AND(Q523&lt;&gt;"",R523&lt;&gt;"",S523&lt;&gt;"",U523&lt;&gt;""),"Not applicable","Pending evidence"),IF(J523&lt;&gt;"Required","Pending evidence",IF(K523="Deviation","Deviation",IF(AND(K523="Compliant",COUNTBLANK(L523:R523)=0,U523&lt;&gt;"",V523&lt;&gt;""),"Compliant","Pending evidence")))))</f>
        <v/>
      </c>
    </row>
    <row r="524" ht="56" customHeight="1">
      <c r="A524" s="2" t="inlineStr">
        <is>
          <t>IM-02</t>
        </is>
      </c>
      <c r="B524" s="2" t="inlineStr">
        <is>
          <t>BIM and information</t>
        </is>
      </c>
      <c r="C524" s="2" t="inlineStr">
        <is>
          <t>S6</t>
        </is>
      </c>
      <c r="D524" s="2" t="inlineStr">
        <is>
          <t>Level of information need</t>
        </is>
      </c>
      <c r="E524" s="2" t="inlineStr">
        <is>
          <t>Specify purpose, actors, timing, objects, geometry, data and docs</t>
        </is>
      </c>
      <c r="F524" s="2" t="inlineStr">
        <is>
          <t>[LOIN IDs; object scope; units; files]</t>
        </is>
      </c>
      <c r="G524" s="2" t="inlineStr">
        <is>
          <t>R23 ISO19650-1/-2:2018; R24 ISO7817-1:2024; R28 ISO19650-4:2022; exact clause/credit: verify in project adoption register</t>
        </is>
      </c>
      <c r="H524" s="2" t="inlineStr">
        <is>
          <t>Decision-specific review; no automatic stage-to-LOD equivalence</t>
        </is>
      </c>
      <c r="I524" s="2" t="inlineStr">
        <is>
          <t>BIM Manager / information management</t>
        </is>
      </c>
      <c r="J524" s="5" t="inlineStr">
        <is>
          <t>Pending screening</t>
        </is>
      </c>
      <c r="K524" s="5" t="inlineStr">
        <is>
          <t>Pending evidence</t>
        </is>
      </c>
      <c r="L524" s="5" t="inlineStr"/>
      <c r="M524" s="5" t="inlineStr"/>
      <c r="N524" s="5" t="inlineStr"/>
      <c r="O524" s="5" t="inlineStr"/>
      <c r="P524" s="5" t="inlineStr"/>
      <c r="Q524" s="5" t="inlineStr"/>
      <c r="R524" s="6" t="n"/>
      <c r="S524" s="5" t="inlineStr"/>
      <c r="T524" s="5" t="inlineStr"/>
      <c r="U524" s="5" t="inlineStr"/>
      <c r="V524" s="5" t="inlineStr"/>
      <c r="W524" s="8">
        <f>IF(J524="Pending screening","Pending screening",IF(J524="Not applicable",IF(AND(Q524&lt;&gt;"",R524&lt;&gt;"",S524&lt;&gt;"",U524&lt;&gt;""),"Not applicable","Pending evidence"),IF(J524&lt;&gt;"Required","Pending evidence",IF(K524="Deviation","Deviation",IF(AND(K524="Compliant",COUNTBLANK(L524:R524)=0,U524&lt;&gt;"",V524&lt;&gt;""),"Compliant","Pending evidence")))))</f>
        <v/>
      </c>
    </row>
    <row r="525" ht="56" customHeight="1">
      <c r="A525" s="2" t="inlineStr">
        <is>
          <t>IM-02</t>
        </is>
      </c>
      <c r="B525" s="2" t="inlineStr">
        <is>
          <t>BIM and information</t>
        </is>
      </c>
      <c r="C525" s="2" t="inlineStr">
        <is>
          <t>S7</t>
        </is>
      </c>
      <c r="D525" s="2" t="inlineStr">
        <is>
          <t>Level of information need</t>
        </is>
      </c>
      <c r="E525" s="2" t="inlineStr">
        <is>
          <t>Specify purpose, actors, timing, objects, geometry, data and docs</t>
        </is>
      </c>
      <c r="F525" s="2" t="inlineStr">
        <is>
          <t>[LOIN IDs; object scope; units; files]</t>
        </is>
      </c>
      <c r="G525" s="2" t="inlineStr">
        <is>
          <t>R23 ISO19650-1/-2:2018; R24 ISO7817-1:2024; R28 ISO19650-4:2022; exact clause/credit: verify in project adoption register</t>
        </is>
      </c>
      <c r="H525" s="2" t="inlineStr">
        <is>
          <t>Decision-specific review; no automatic stage-to-LOD equivalence</t>
        </is>
      </c>
      <c r="I525" s="2" t="inlineStr">
        <is>
          <t>BIM Manager / information management</t>
        </is>
      </c>
      <c r="J525" s="5" t="inlineStr">
        <is>
          <t>Pending screening</t>
        </is>
      </c>
      <c r="K525" s="5" t="inlineStr">
        <is>
          <t>Pending evidence</t>
        </is>
      </c>
      <c r="L525" s="5" t="inlineStr"/>
      <c r="M525" s="5" t="inlineStr"/>
      <c r="N525" s="5" t="inlineStr"/>
      <c r="O525" s="5" t="inlineStr"/>
      <c r="P525" s="5" t="inlineStr"/>
      <c r="Q525" s="5" t="inlineStr"/>
      <c r="R525" s="6" t="n"/>
      <c r="S525" s="5" t="inlineStr"/>
      <c r="T525" s="5" t="inlineStr"/>
      <c r="U525" s="5" t="inlineStr"/>
      <c r="V525" s="5" t="inlineStr"/>
      <c r="W525" s="8">
        <f>IF(J525="Pending screening","Pending screening",IF(J525="Not applicable",IF(AND(Q525&lt;&gt;"",R525&lt;&gt;"",S525&lt;&gt;"",U525&lt;&gt;""),"Not applicable","Pending evidence"),IF(J525&lt;&gt;"Required","Pending evidence",IF(K525="Deviation","Deviation",IF(AND(K525="Compliant",COUNTBLANK(L525:R525)=0,U525&lt;&gt;"",V525&lt;&gt;""),"Compliant","Pending evidence")))))</f>
        <v/>
      </c>
    </row>
    <row r="526" ht="56" customHeight="1">
      <c r="A526" s="2" t="inlineStr">
        <is>
          <t>IM-03</t>
        </is>
      </c>
      <c r="B526" s="2" t="inlineStr">
        <is>
          <t>BIM and information</t>
        </is>
      </c>
      <c r="C526" s="2" t="inlineStr">
        <is>
          <t>S1</t>
        </is>
      </c>
      <c r="D526" s="2" t="inlineStr">
        <is>
          <t>CDE identity and permitted use</t>
        </is>
      </c>
      <c r="E526" s="2" t="inlineStr">
        <is>
          <t>Use one naming, revision, suitability, state and access mapping</t>
        </is>
      </c>
      <c r="F526" s="2" t="inlineStr">
        <is>
          <t>[ContainerIDs; Rnn; SU; state]</t>
        </is>
      </c>
      <c r="G526" s="2" t="inlineStr">
        <is>
          <t>R23 ISO19650-1/-2:2018; R24 ISO7817-1:2024; R28 ISO19650-4:2022; exact clause/credit: verify in project adoption register</t>
        </is>
      </c>
      <c r="H526" s="2" t="inlineStr">
        <is>
          <t>O3-POL-01 code/transition checks; acceptance is separate</t>
        </is>
      </c>
      <c r="I526" s="2" t="inlineStr">
        <is>
          <t>BIM Manager / information management</t>
        </is>
      </c>
      <c r="J526" s="5" t="inlineStr">
        <is>
          <t>Pending screening</t>
        </is>
      </c>
      <c r="K526" s="5" t="inlineStr">
        <is>
          <t>Pending evidence</t>
        </is>
      </c>
      <c r="L526" s="5" t="inlineStr"/>
      <c r="M526" s="5" t="inlineStr"/>
      <c r="N526" s="5" t="inlineStr"/>
      <c r="O526" s="5" t="inlineStr"/>
      <c r="P526" s="5" t="inlineStr"/>
      <c r="Q526" s="5" t="inlineStr"/>
      <c r="R526" s="6" t="n"/>
      <c r="S526" s="5" t="inlineStr"/>
      <c r="T526" s="5" t="inlineStr"/>
      <c r="U526" s="5" t="inlineStr"/>
      <c r="V526" s="5" t="inlineStr"/>
      <c r="W526" s="8">
        <f>IF(J526="Pending screening","Pending screening",IF(J526="Not applicable",IF(AND(Q526&lt;&gt;"",R526&lt;&gt;"",S526&lt;&gt;"",U526&lt;&gt;""),"Not applicable","Pending evidence"),IF(J526&lt;&gt;"Required","Pending evidence",IF(K526="Deviation","Deviation",IF(AND(K526="Compliant",COUNTBLANK(L526:R526)=0,U526&lt;&gt;"",V526&lt;&gt;""),"Compliant","Pending evidence")))))</f>
        <v/>
      </c>
    </row>
    <row r="527" ht="56" customHeight="1">
      <c r="A527" s="2" t="inlineStr">
        <is>
          <t>IM-03</t>
        </is>
      </c>
      <c r="B527" s="2" t="inlineStr">
        <is>
          <t>BIM and information</t>
        </is>
      </c>
      <c r="C527" s="2" t="inlineStr">
        <is>
          <t>S2</t>
        </is>
      </c>
      <c r="D527" s="2" t="inlineStr">
        <is>
          <t>CDE identity and permitted use</t>
        </is>
      </c>
      <c r="E527" s="2" t="inlineStr">
        <is>
          <t>Use one naming, revision, suitability, state and access mapping</t>
        </is>
      </c>
      <c r="F527" s="2" t="inlineStr">
        <is>
          <t>[ContainerIDs; Rnn; SU; state]</t>
        </is>
      </c>
      <c r="G527" s="2" t="inlineStr">
        <is>
          <t>R23 ISO19650-1/-2:2018; R24 ISO7817-1:2024; R28 ISO19650-4:2022; exact clause/credit: verify in project adoption register</t>
        </is>
      </c>
      <c r="H527" s="2" t="inlineStr">
        <is>
          <t>O3-POL-01 code/transition checks; acceptance is separate</t>
        </is>
      </c>
      <c r="I527" s="2" t="inlineStr">
        <is>
          <t>BIM Manager / information management</t>
        </is>
      </c>
      <c r="J527" s="5" t="inlineStr">
        <is>
          <t>Pending screening</t>
        </is>
      </c>
      <c r="K527" s="5" t="inlineStr">
        <is>
          <t>Pending evidence</t>
        </is>
      </c>
      <c r="L527" s="5" t="inlineStr"/>
      <c r="M527" s="5" t="inlineStr"/>
      <c r="N527" s="5" t="inlineStr"/>
      <c r="O527" s="5" t="inlineStr"/>
      <c r="P527" s="5" t="inlineStr"/>
      <c r="Q527" s="5" t="inlineStr"/>
      <c r="R527" s="6" t="n"/>
      <c r="S527" s="5" t="inlineStr"/>
      <c r="T527" s="5" t="inlineStr"/>
      <c r="U527" s="5" t="inlineStr"/>
      <c r="V527" s="5" t="inlineStr"/>
      <c r="W527" s="8">
        <f>IF(J527="Pending screening","Pending screening",IF(J527="Not applicable",IF(AND(Q527&lt;&gt;"",R527&lt;&gt;"",S527&lt;&gt;"",U527&lt;&gt;""),"Not applicable","Pending evidence"),IF(J527&lt;&gt;"Required","Pending evidence",IF(K527="Deviation","Deviation",IF(AND(K527="Compliant",COUNTBLANK(L527:R527)=0,U527&lt;&gt;"",V527&lt;&gt;""),"Compliant","Pending evidence")))))</f>
        <v/>
      </c>
    </row>
    <row r="528" ht="56" customHeight="1">
      <c r="A528" s="2" t="inlineStr">
        <is>
          <t>IM-03</t>
        </is>
      </c>
      <c r="B528" s="2" t="inlineStr">
        <is>
          <t>BIM and information</t>
        </is>
      </c>
      <c r="C528" s="2" t="inlineStr">
        <is>
          <t>S3</t>
        </is>
      </c>
      <c r="D528" s="2" t="inlineStr">
        <is>
          <t>CDE identity and permitted use</t>
        </is>
      </c>
      <c r="E528" s="2" t="inlineStr">
        <is>
          <t>Use one naming, revision, suitability, state and access mapping</t>
        </is>
      </c>
      <c r="F528" s="2" t="inlineStr">
        <is>
          <t>[ContainerIDs; Rnn; SU; state]</t>
        </is>
      </c>
      <c r="G528" s="2" t="inlineStr">
        <is>
          <t>R23 ISO19650-1/-2:2018; R24 ISO7817-1:2024; R28 ISO19650-4:2022; exact clause/credit: verify in project adoption register</t>
        </is>
      </c>
      <c r="H528" s="2" t="inlineStr">
        <is>
          <t>O3-POL-01 code/transition checks; acceptance is separate</t>
        </is>
      </c>
      <c r="I528" s="2" t="inlineStr">
        <is>
          <t>BIM Manager / information management</t>
        </is>
      </c>
      <c r="J528" s="5" t="inlineStr">
        <is>
          <t>Pending screening</t>
        </is>
      </c>
      <c r="K528" s="5" t="inlineStr">
        <is>
          <t>Pending evidence</t>
        </is>
      </c>
      <c r="L528" s="5" t="inlineStr"/>
      <c r="M528" s="5" t="inlineStr"/>
      <c r="N528" s="5" t="inlineStr"/>
      <c r="O528" s="5" t="inlineStr"/>
      <c r="P528" s="5" t="inlineStr"/>
      <c r="Q528" s="5" t="inlineStr"/>
      <c r="R528" s="6" t="n"/>
      <c r="S528" s="5" t="inlineStr"/>
      <c r="T528" s="5" t="inlineStr"/>
      <c r="U528" s="5" t="inlineStr"/>
      <c r="V528" s="5" t="inlineStr"/>
      <c r="W528" s="8">
        <f>IF(J528="Pending screening","Pending screening",IF(J528="Not applicable",IF(AND(Q528&lt;&gt;"",R528&lt;&gt;"",S528&lt;&gt;"",U528&lt;&gt;""),"Not applicable","Pending evidence"),IF(J528&lt;&gt;"Required","Pending evidence",IF(K528="Deviation","Deviation",IF(AND(K528="Compliant",COUNTBLANK(L528:R528)=0,U528&lt;&gt;"",V528&lt;&gt;""),"Compliant","Pending evidence")))))</f>
        <v/>
      </c>
    </row>
    <row r="529" ht="56" customHeight="1">
      <c r="A529" s="2" t="inlineStr">
        <is>
          <t>IM-03</t>
        </is>
      </c>
      <c r="B529" s="2" t="inlineStr">
        <is>
          <t>BIM and information</t>
        </is>
      </c>
      <c r="C529" s="2" t="inlineStr">
        <is>
          <t>S4</t>
        </is>
      </c>
      <c r="D529" s="2" t="inlineStr">
        <is>
          <t>CDE identity and permitted use</t>
        </is>
      </c>
      <c r="E529" s="2" t="inlineStr">
        <is>
          <t>Use one naming, revision, suitability, state and access mapping</t>
        </is>
      </c>
      <c r="F529" s="2" t="inlineStr">
        <is>
          <t>[ContainerIDs; Rnn; SU; state]</t>
        </is>
      </c>
      <c r="G529" s="2" t="inlineStr">
        <is>
          <t>R23 ISO19650-1/-2:2018; R24 ISO7817-1:2024; R28 ISO19650-4:2022; exact clause/credit: verify in project adoption register</t>
        </is>
      </c>
      <c r="H529" s="2" t="inlineStr">
        <is>
          <t>O3-POL-01 code/transition checks; acceptance is separate</t>
        </is>
      </c>
      <c r="I529" s="2" t="inlineStr">
        <is>
          <t>BIM Manager / information management</t>
        </is>
      </c>
      <c r="J529" s="5" t="inlineStr">
        <is>
          <t>Pending screening</t>
        </is>
      </c>
      <c r="K529" s="5" t="inlineStr">
        <is>
          <t>Pending evidence</t>
        </is>
      </c>
      <c r="L529" s="5" t="inlineStr"/>
      <c r="M529" s="5" t="inlineStr"/>
      <c r="N529" s="5" t="inlineStr"/>
      <c r="O529" s="5" t="inlineStr"/>
      <c r="P529" s="5" t="inlineStr"/>
      <c r="Q529" s="5" t="inlineStr"/>
      <c r="R529" s="6" t="n"/>
      <c r="S529" s="5" t="inlineStr"/>
      <c r="T529" s="5" t="inlineStr"/>
      <c r="U529" s="5" t="inlineStr"/>
      <c r="V529" s="5" t="inlineStr"/>
      <c r="W529" s="8">
        <f>IF(J529="Pending screening","Pending screening",IF(J529="Not applicable",IF(AND(Q529&lt;&gt;"",R529&lt;&gt;"",S529&lt;&gt;"",U529&lt;&gt;""),"Not applicable","Pending evidence"),IF(J529&lt;&gt;"Required","Pending evidence",IF(K529="Deviation","Deviation",IF(AND(K529="Compliant",COUNTBLANK(L529:R529)=0,U529&lt;&gt;"",V529&lt;&gt;""),"Compliant","Pending evidence")))))</f>
        <v/>
      </c>
    </row>
    <row r="530" ht="56" customHeight="1">
      <c r="A530" s="2" t="inlineStr">
        <is>
          <t>IM-03</t>
        </is>
      </c>
      <c r="B530" s="2" t="inlineStr">
        <is>
          <t>BIM and information</t>
        </is>
      </c>
      <c r="C530" s="2" t="inlineStr">
        <is>
          <t>S5</t>
        </is>
      </c>
      <c r="D530" s="2" t="inlineStr">
        <is>
          <t>CDE identity and permitted use</t>
        </is>
      </c>
      <c r="E530" s="2" t="inlineStr">
        <is>
          <t>Use one naming, revision, suitability, state and access mapping</t>
        </is>
      </c>
      <c r="F530" s="2" t="inlineStr">
        <is>
          <t>[ContainerIDs; Rnn; SU; state]</t>
        </is>
      </c>
      <c r="G530" s="2" t="inlineStr">
        <is>
          <t>R23 ISO19650-1/-2:2018; R24 ISO7817-1:2024; R28 ISO19650-4:2022; exact clause/credit: verify in project adoption register</t>
        </is>
      </c>
      <c r="H530" s="2" t="inlineStr">
        <is>
          <t>O3-POL-01 code/transition checks; acceptance is separate</t>
        </is>
      </c>
      <c r="I530" s="2" t="inlineStr">
        <is>
          <t>BIM Manager / information management</t>
        </is>
      </c>
      <c r="J530" s="5" t="inlineStr">
        <is>
          <t>Pending screening</t>
        </is>
      </c>
      <c r="K530" s="5" t="inlineStr">
        <is>
          <t>Pending evidence</t>
        </is>
      </c>
      <c r="L530" s="5" t="inlineStr"/>
      <c r="M530" s="5" t="inlineStr"/>
      <c r="N530" s="5" t="inlineStr"/>
      <c r="O530" s="5" t="inlineStr"/>
      <c r="P530" s="5" t="inlineStr"/>
      <c r="Q530" s="5" t="inlineStr"/>
      <c r="R530" s="6" t="n"/>
      <c r="S530" s="5" t="inlineStr"/>
      <c r="T530" s="5" t="inlineStr"/>
      <c r="U530" s="5" t="inlineStr"/>
      <c r="V530" s="5" t="inlineStr"/>
      <c r="W530" s="8">
        <f>IF(J530="Pending screening","Pending screening",IF(J530="Not applicable",IF(AND(Q530&lt;&gt;"",R530&lt;&gt;"",S530&lt;&gt;"",U530&lt;&gt;""),"Not applicable","Pending evidence"),IF(J530&lt;&gt;"Required","Pending evidence",IF(K530="Deviation","Deviation",IF(AND(K530="Compliant",COUNTBLANK(L530:R530)=0,U530&lt;&gt;"",V530&lt;&gt;""),"Compliant","Pending evidence")))))</f>
        <v/>
      </c>
    </row>
    <row r="531" ht="56" customHeight="1">
      <c r="A531" s="2" t="inlineStr">
        <is>
          <t>IM-03</t>
        </is>
      </c>
      <c r="B531" s="2" t="inlineStr">
        <is>
          <t>BIM and information</t>
        </is>
      </c>
      <c r="C531" s="2" t="inlineStr">
        <is>
          <t>S6</t>
        </is>
      </c>
      <c r="D531" s="2" t="inlineStr">
        <is>
          <t>CDE identity and permitted use</t>
        </is>
      </c>
      <c r="E531" s="2" t="inlineStr">
        <is>
          <t>Use one naming, revision, suitability, state and access mapping</t>
        </is>
      </c>
      <c r="F531" s="2" t="inlineStr">
        <is>
          <t>[ContainerIDs; Rnn; SU; state]</t>
        </is>
      </c>
      <c r="G531" s="2" t="inlineStr">
        <is>
          <t>R23 ISO19650-1/-2:2018; R24 ISO7817-1:2024; R28 ISO19650-4:2022; exact clause/credit: verify in project adoption register</t>
        </is>
      </c>
      <c r="H531" s="2" t="inlineStr">
        <is>
          <t>O3-POL-01 code/transition checks; acceptance is separate</t>
        </is>
      </c>
      <c r="I531" s="2" t="inlineStr">
        <is>
          <t>BIM Manager / information management</t>
        </is>
      </c>
      <c r="J531" s="5" t="inlineStr">
        <is>
          <t>Pending screening</t>
        </is>
      </c>
      <c r="K531" s="5" t="inlineStr">
        <is>
          <t>Pending evidence</t>
        </is>
      </c>
      <c r="L531" s="5" t="inlineStr"/>
      <c r="M531" s="5" t="inlineStr"/>
      <c r="N531" s="5" t="inlineStr"/>
      <c r="O531" s="5" t="inlineStr"/>
      <c r="P531" s="5" t="inlineStr"/>
      <c r="Q531" s="5" t="inlineStr"/>
      <c r="R531" s="6" t="n"/>
      <c r="S531" s="5" t="inlineStr"/>
      <c r="T531" s="5" t="inlineStr"/>
      <c r="U531" s="5" t="inlineStr"/>
      <c r="V531" s="5" t="inlineStr"/>
      <c r="W531" s="8">
        <f>IF(J531="Pending screening","Pending screening",IF(J531="Not applicable",IF(AND(Q531&lt;&gt;"",R531&lt;&gt;"",S531&lt;&gt;"",U531&lt;&gt;""),"Not applicable","Pending evidence"),IF(J531&lt;&gt;"Required","Pending evidence",IF(K531="Deviation","Deviation",IF(AND(K531="Compliant",COUNTBLANK(L531:R531)=0,U531&lt;&gt;"",V531&lt;&gt;""),"Compliant","Pending evidence")))))</f>
        <v/>
      </c>
    </row>
    <row r="532" ht="56" customHeight="1">
      <c r="A532" s="2" t="inlineStr">
        <is>
          <t>IM-03</t>
        </is>
      </c>
      <c r="B532" s="2" t="inlineStr">
        <is>
          <t>BIM and information</t>
        </is>
      </c>
      <c r="C532" s="2" t="inlineStr">
        <is>
          <t>S7</t>
        </is>
      </c>
      <c r="D532" s="2" t="inlineStr">
        <is>
          <t>CDE identity and permitted use</t>
        </is>
      </c>
      <c r="E532" s="2" t="inlineStr">
        <is>
          <t>Use one naming, revision, suitability, state and access mapping</t>
        </is>
      </c>
      <c r="F532" s="2" t="inlineStr">
        <is>
          <t>[ContainerIDs; Rnn; SU; state]</t>
        </is>
      </c>
      <c r="G532" s="2" t="inlineStr">
        <is>
          <t>R23 ISO19650-1/-2:2018; R24 ISO7817-1:2024; R28 ISO19650-4:2022; exact clause/credit: verify in project adoption register</t>
        </is>
      </c>
      <c r="H532" s="2" t="inlineStr">
        <is>
          <t>O3-POL-01 code/transition checks; acceptance is separate</t>
        </is>
      </c>
      <c r="I532" s="2" t="inlineStr">
        <is>
          <t>BIM Manager / information management</t>
        </is>
      </c>
      <c r="J532" s="5" t="inlineStr">
        <is>
          <t>Pending screening</t>
        </is>
      </c>
      <c r="K532" s="5" t="inlineStr">
        <is>
          <t>Pending evidence</t>
        </is>
      </c>
      <c r="L532" s="5" t="inlineStr"/>
      <c r="M532" s="5" t="inlineStr"/>
      <c r="N532" s="5" t="inlineStr"/>
      <c r="O532" s="5" t="inlineStr"/>
      <c r="P532" s="5" t="inlineStr"/>
      <c r="Q532" s="5" t="inlineStr"/>
      <c r="R532" s="6" t="n"/>
      <c r="S532" s="5" t="inlineStr"/>
      <c r="T532" s="5" t="inlineStr"/>
      <c r="U532" s="5" t="inlineStr"/>
      <c r="V532" s="5" t="inlineStr"/>
      <c r="W532" s="8">
        <f>IF(J532="Pending screening","Pending screening",IF(J532="Not applicable",IF(AND(Q532&lt;&gt;"",R532&lt;&gt;"",S532&lt;&gt;"",U532&lt;&gt;""),"Not applicable","Pending evidence"),IF(J532&lt;&gt;"Required","Pending evidence",IF(K532="Deviation","Deviation",IF(AND(K532="Compliant",COUNTBLANK(L532:R532)=0,U532&lt;&gt;"",V532&lt;&gt;""),"Compliant","Pending evidence")))))</f>
        <v/>
      </c>
    </row>
    <row r="533" ht="56" customHeight="1">
      <c r="A533" s="2" t="inlineStr">
        <is>
          <t>IM-04</t>
        </is>
      </c>
      <c r="B533" s="2" t="inlineStr">
        <is>
          <t>BIM and information</t>
        </is>
      </c>
      <c r="C533" s="2" t="inlineStr">
        <is>
          <t>S1</t>
        </is>
      </c>
      <c r="D533" s="2" t="inlineStr">
        <is>
          <t>Coordinates and exchange profile</t>
        </is>
      </c>
      <c r="E533" s="2" t="inlineStr">
        <is>
          <t>Freeze reference frame, native/IFC profile and validation</t>
        </is>
      </c>
      <c r="F533" s="2" t="inlineStr">
        <is>
          <t>[CRS; units; schema/build; method]</t>
        </is>
      </c>
      <c r="G533" s="2" t="inlineStr">
        <is>
          <t>R23 ISO19650-1/-2:2018; R24 ISO7817-1:2024; R28 ISO19650-4:2022; exact clause/credit: verify in project adoption register</t>
        </is>
      </c>
      <c r="H533" s="2" t="inlineStr">
        <is>
          <t>Alignment/export and receiving-tool samples with exact revisions</t>
        </is>
      </c>
      <c r="I533" s="2" t="inlineStr">
        <is>
          <t>BIM Manager / information management</t>
        </is>
      </c>
      <c r="J533" s="5" t="inlineStr">
        <is>
          <t>Pending screening</t>
        </is>
      </c>
      <c r="K533" s="5" t="inlineStr">
        <is>
          <t>Pending evidence</t>
        </is>
      </c>
      <c r="L533" s="5" t="inlineStr"/>
      <c r="M533" s="5" t="inlineStr"/>
      <c r="N533" s="5" t="inlineStr"/>
      <c r="O533" s="5" t="inlineStr"/>
      <c r="P533" s="5" t="inlineStr"/>
      <c r="Q533" s="5" t="inlineStr"/>
      <c r="R533" s="6" t="n"/>
      <c r="S533" s="5" t="inlineStr"/>
      <c r="T533" s="5" t="inlineStr"/>
      <c r="U533" s="5" t="inlineStr"/>
      <c r="V533" s="5" t="inlineStr"/>
      <c r="W533" s="8">
        <f>IF(J533="Pending screening","Pending screening",IF(J533="Not applicable",IF(AND(Q533&lt;&gt;"",R533&lt;&gt;"",S533&lt;&gt;"",U533&lt;&gt;""),"Not applicable","Pending evidence"),IF(J533&lt;&gt;"Required","Pending evidence",IF(K533="Deviation","Deviation",IF(AND(K533="Compliant",COUNTBLANK(L533:R533)=0,U533&lt;&gt;"",V533&lt;&gt;""),"Compliant","Pending evidence")))))</f>
        <v/>
      </c>
    </row>
    <row r="534" ht="56" customHeight="1">
      <c r="A534" s="2" t="inlineStr">
        <is>
          <t>IM-04</t>
        </is>
      </c>
      <c r="B534" s="2" t="inlineStr">
        <is>
          <t>BIM and information</t>
        </is>
      </c>
      <c r="C534" s="2" t="inlineStr">
        <is>
          <t>S2</t>
        </is>
      </c>
      <c r="D534" s="2" t="inlineStr">
        <is>
          <t>Coordinates and exchange profile</t>
        </is>
      </c>
      <c r="E534" s="2" t="inlineStr">
        <is>
          <t>Freeze reference frame, native/IFC profile and validation</t>
        </is>
      </c>
      <c r="F534" s="2" t="inlineStr">
        <is>
          <t>[CRS; units; schema/build; method]</t>
        </is>
      </c>
      <c r="G534" s="2" t="inlineStr">
        <is>
          <t>R23 ISO19650-1/-2:2018; R24 ISO7817-1:2024; R28 ISO19650-4:2022; exact clause/credit: verify in project adoption register</t>
        </is>
      </c>
      <c r="H534" s="2" t="inlineStr">
        <is>
          <t>Alignment/export and receiving-tool samples with exact revisions</t>
        </is>
      </c>
      <c r="I534" s="2" t="inlineStr">
        <is>
          <t>BIM Manager / information management</t>
        </is>
      </c>
      <c r="J534" s="5" t="inlineStr">
        <is>
          <t>Pending screening</t>
        </is>
      </c>
      <c r="K534" s="5" t="inlineStr">
        <is>
          <t>Pending evidence</t>
        </is>
      </c>
      <c r="L534" s="5" t="inlineStr"/>
      <c r="M534" s="5" t="inlineStr"/>
      <c r="N534" s="5" t="inlineStr"/>
      <c r="O534" s="5" t="inlineStr"/>
      <c r="P534" s="5" t="inlineStr"/>
      <c r="Q534" s="5" t="inlineStr"/>
      <c r="R534" s="6" t="n"/>
      <c r="S534" s="5" t="inlineStr"/>
      <c r="T534" s="5" t="inlineStr"/>
      <c r="U534" s="5" t="inlineStr"/>
      <c r="V534" s="5" t="inlineStr"/>
      <c r="W534" s="8">
        <f>IF(J534="Pending screening","Pending screening",IF(J534="Not applicable",IF(AND(Q534&lt;&gt;"",R534&lt;&gt;"",S534&lt;&gt;"",U534&lt;&gt;""),"Not applicable","Pending evidence"),IF(J534&lt;&gt;"Required","Pending evidence",IF(K534="Deviation","Deviation",IF(AND(K534="Compliant",COUNTBLANK(L534:R534)=0,U534&lt;&gt;"",V534&lt;&gt;""),"Compliant","Pending evidence")))))</f>
        <v/>
      </c>
    </row>
    <row r="535" ht="56" customHeight="1">
      <c r="A535" s="2" t="inlineStr">
        <is>
          <t>IM-04</t>
        </is>
      </c>
      <c r="B535" s="2" t="inlineStr">
        <is>
          <t>BIM and information</t>
        </is>
      </c>
      <c r="C535" s="2" t="inlineStr">
        <is>
          <t>S3</t>
        </is>
      </c>
      <c r="D535" s="2" t="inlineStr">
        <is>
          <t>Coordinates and exchange profile</t>
        </is>
      </c>
      <c r="E535" s="2" t="inlineStr">
        <is>
          <t>Freeze reference frame, native/IFC profile and validation</t>
        </is>
      </c>
      <c r="F535" s="2" t="inlineStr">
        <is>
          <t>[CRS; units; schema/build; method]</t>
        </is>
      </c>
      <c r="G535" s="2" t="inlineStr">
        <is>
          <t>R23 ISO19650-1/-2:2018; R24 ISO7817-1:2024; R28 ISO19650-4:2022; exact clause/credit: verify in project adoption register</t>
        </is>
      </c>
      <c r="H535" s="2" t="inlineStr">
        <is>
          <t>Alignment/export and receiving-tool samples with exact revisions</t>
        </is>
      </c>
      <c r="I535" s="2" t="inlineStr">
        <is>
          <t>BIM Manager / information management</t>
        </is>
      </c>
      <c r="J535" s="5" t="inlineStr">
        <is>
          <t>Pending screening</t>
        </is>
      </c>
      <c r="K535" s="5" t="inlineStr">
        <is>
          <t>Pending evidence</t>
        </is>
      </c>
      <c r="L535" s="5" t="inlineStr"/>
      <c r="M535" s="5" t="inlineStr"/>
      <c r="N535" s="5" t="inlineStr"/>
      <c r="O535" s="5" t="inlineStr"/>
      <c r="P535" s="5" t="inlineStr"/>
      <c r="Q535" s="5" t="inlineStr"/>
      <c r="R535" s="6" t="n"/>
      <c r="S535" s="5" t="inlineStr"/>
      <c r="T535" s="5" t="inlineStr"/>
      <c r="U535" s="5" t="inlineStr"/>
      <c r="V535" s="5" t="inlineStr"/>
      <c r="W535" s="8">
        <f>IF(J535="Pending screening","Pending screening",IF(J535="Not applicable",IF(AND(Q535&lt;&gt;"",R535&lt;&gt;"",S535&lt;&gt;"",U535&lt;&gt;""),"Not applicable","Pending evidence"),IF(J535&lt;&gt;"Required","Pending evidence",IF(K535="Deviation","Deviation",IF(AND(K535="Compliant",COUNTBLANK(L535:R535)=0,U535&lt;&gt;"",V535&lt;&gt;""),"Compliant","Pending evidence")))))</f>
        <v/>
      </c>
    </row>
    <row r="536" ht="56" customHeight="1">
      <c r="A536" s="2" t="inlineStr">
        <is>
          <t>IM-04</t>
        </is>
      </c>
      <c r="B536" s="2" t="inlineStr">
        <is>
          <t>BIM and information</t>
        </is>
      </c>
      <c r="C536" s="2" t="inlineStr">
        <is>
          <t>S4</t>
        </is>
      </c>
      <c r="D536" s="2" t="inlineStr">
        <is>
          <t>Coordinates and exchange profile</t>
        </is>
      </c>
      <c r="E536" s="2" t="inlineStr">
        <is>
          <t>Freeze reference frame, native/IFC profile and validation</t>
        </is>
      </c>
      <c r="F536" s="2" t="inlineStr">
        <is>
          <t>[CRS; units; schema/build; method]</t>
        </is>
      </c>
      <c r="G536" s="2" t="inlineStr">
        <is>
          <t>R23 ISO19650-1/-2:2018; R24 ISO7817-1:2024; R28 ISO19650-4:2022; exact clause/credit: verify in project adoption register</t>
        </is>
      </c>
      <c r="H536" s="2" t="inlineStr">
        <is>
          <t>Alignment/export and receiving-tool samples with exact revisions</t>
        </is>
      </c>
      <c r="I536" s="2" t="inlineStr">
        <is>
          <t>BIM Manager / information management</t>
        </is>
      </c>
      <c r="J536" s="5" t="inlineStr">
        <is>
          <t>Pending screening</t>
        </is>
      </c>
      <c r="K536" s="5" t="inlineStr">
        <is>
          <t>Pending evidence</t>
        </is>
      </c>
      <c r="L536" s="5" t="inlineStr"/>
      <c r="M536" s="5" t="inlineStr"/>
      <c r="N536" s="5" t="inlineStr"/>
      <c r="O536" s="5" t="inlineStr"/>
      <c r="P536" s="5" t="inlineStr"/>
      <c r="Q536" s="5" t="inlineStr"/>
      <c r="R536" s="6" t="n"/>
      <c r="S536" s="5" t="inlineStr"/>
      <c r="T536" s="5" t="inlineStr"/>
      <c r="U536" s="5" t="inlineStr"/>
      <c r="V536" s="5" t="inlineStr"/>
      <c r="W536" s="8">
        <f>IF(J536="Pending screening","Pending screening",IF(J536="Not applicable",IF(AND(Q536&lt;&gt;"",R536&lt;&gt;"",S536&lt;&gt;"",U536&lt;&gt;""),"Not applicable","Pending evidence"),IF(J536&lt;&gt;"Required","Pending evidence",IF(K536="Deviation","Deviation",IF(AND(K536="Compliant",COUNTBLANK(L536:R536)=0,U536&lt;&gt;"",V536&lt;&gt;""),"Compliant","Pending evidence")))))</f>
        <v/>
      </c>
    </row>
    <row r="537" ht="56" customHeight="1">
      <c r="A537" s="2" t="inlineStr">
        <is>
          <t>IM-04</t>
        </is>
      </c>
      <c r="B537" s="2" t="inlineStr">
        <is>
          <t>BIM and information</t>
        </is>
      </c>
      <c r="C537" s="2" t="inlineStr">
        <is>
          <t>S5</t>
        </is>
      </c>
      <c r="D537" s="2" t="inlineStr">
        <is>
          <t>Coordinates and exchange profile</t>
        </is>
      </c>
      <c r="E537" s="2" t="inlineStr">
        <is>
          <t>Freeze reference frame, native/IFC profile and validation</t>
        </is>
      </c>
      <c r="F537" s="2" t="inlineStr">
        <is>
          <t>[CRS; units; schema/build; method]</t>
        </is>
      </c>
      <c r="G537" s="2" t="inlineStr">
        <is>
          <t>R23 ISO19650-1/-2:2018; R24 ISO7817-1:2024; R28 ISO19650-4:2022; exact clause/credit: verify in project adoption register</t>
        </is>
      </c>
      <c r="H537" s="2" t="inlineStr">
        <is>
          <t>Alignment/export and receiving-tool samples with exact revisions</t>
        </is>
      </c>
      <c r="I537" s="2" t="inlineStr">
        <is>
          <t>BIM Manager / information management</t>
        </is>
      </c>
      <c r="J537" s="5" t="inlineStr">
        <is>
          <t>Pending screening</t>
        </is>
      </c>
      <c r="K537" s="5" t="inlineStr">
        <is>
          <t>Pending evidence</t>
        </is>
      </c>
      <c r="L537" s="5" t="inlineStr"/>
      <c r="M537" s="5" t="inlineStr"/>
      <c r="N537" s="5" t="inlineStr"/>
      <c r="O537" s="5" t="inlineStr"/>
      <c r="Project" s="5" t="inlineStr"/>
      <c r="Q537" s="5" t="inlineStr"/>
      <c r="R537" s="6" t="n"/>
      <c r="S537" s="5" t="inlineStr"/>
      <c r="T537" s="5" t="inlineStr"/>
      <c r="U537" s="5" t="inlineStr"/>
      <c r="V537" s="5" t="inlineStr"/>
      <c r="W537" s="8">
        <f>IF(J537="Pending screening","Pending screening",IF(J537="Not applicable",IF(AND(Q537&lt;&gt;"",R537&lt;&gt;"",S537&lt;&gt;"",U537&lt;&gt;""),"Not applicable","Pending evidence"),IF(J537&lt;&gt;"Required","Pending evidence",IF(K537="Deviation","Deviation",IF(AND(K537="Compliant",COUNTBLANK(L537:R537)=0,U537&lt;&gt;"",V537&lt;&gt;""),"Compliant","Pending evidence")))))</f>
        <v/>
      </c>
    </row>
    <row r="538" ht="56" customHeight="1">
      <c r="A538" s="2" t="inlineStr">
        <is>
          <t>IM-04</t>
        </is>
      </c>
      <c r="B538" s="2" t="inlineStr">
        <is>
          <t>BIM and information</t>
        </is>
      </c>
      <c r="C538" s="2" t="inlineStr">
        <is>
          <t>S6</t>
        </is>
      </c>
      <c r="D538" s="2" t="inlineStr">
        <is>
          <t>Coordinates and exchange profile</t>
        </is>
      </c>
      <c r="E538" s="2" t="inlineStr">
        <is>
          <t>Freeze reference frame, native/IFC profile and validation</t>
        </is>
      </c>
      <c r="F538" s="2" t="inlineStr">
        <is>
          <t>[CRS; units; schema/build; method]</t>
        </is>
      </c>
      <c r="G538" s="2" t="inlineStr">
        <is>
          <t>R23 ISO19650-1/-2:2018; R24 ISO7817-1:2024; R28 ISO19650-4:2022; exact clause/credit: verify in project adoption register</t>
        </is>
      </c>
      <c r="H538" s="2" t="inlineStr">
        <is>
          <t>Alignment/export and receiving-tool samples with exact revisions</t>
        </is>
      </c>
      <c r="I538" s="2" t="inlineStr">
        <is>
          <t>BIM Manager / information management</t>
        </is>
      </c>
      <c r="J538" s="5" t="inlineStr">
        <is>
          <t>Pending screening</t>
        </is>
      </c>
      <c r="K538" s="5" t="inlineStr">
        <is>
          <t>Pending evidence</t>
        </is>
      </c>
      <c r="L538" s="5" t="inlineStr"/>
      <c r="M538" s="5" t="inlineStr"/>
      <c r="N538" s="5" t="inlineStr"/>
      <c r="O538" s="5" t="inlineStr"/>
      <c r="P538" s="5" t="inlineStr"/>
      <c r="Q538" s="5" t="inlineStr"/>
      <c r="R538" s="6" t="n"/>
      <c r="S538" s="5" t="inlineStr"/>
      <c r="T538" s="5" t="inlineStr"/>
      <c r="U538" s="5" t="inlineStr"/>
      <c r="V538" s="5" t="inlineStr"/>
      <c r="W538" s="8">
        <f>IF(J538="Pending screening","Pending screening",IF(J538="Not applicable",IF(AND(Q538&lt;&gt;"",R538&lt;&gt;"",S538&lt;&gt;"",U538&lt;&gt;""),"Not applicable","Pending evidence"),IF(J538&lt;&gt;"Required","Pending evidence",IF(K538="Deviation","Deviation",IF(AND(K538="Compliant",COUNTBLANK(L538:R538)=0,U538&lt;&gt;"",V538&lt;&gt;""),"Compliant","Pending evidence")))))</f>
        <v/>
      </c>
    </row>
    <row r="539" ht="56" customHeight="1">
      <c r="A539" s="2" t="inlineStr">
        <is>
          <t>IM-04</t>
        </is>
      </c>
      <c r="B539" s="2" t="inlineStr">
        <is>
          <t>BIM and information</t>
        </is>
      </c>
      <c r="C539" s="2" t="inlineStr">
        <is>
          <t>S7</t>
        </is>
      </c>
      <c r="D539" s="2" t="inlineStr">
        <is>
          <t>Coordinates and exchange profile</t>
        </is>
      </c>
      <c r="E539" s="2" t="inlineStr">
        <is>
          <t>Freeze reference frame, native/IFC profile and validation</t>
        </is>
      </c>
      <c r="F539" s="2" t="inlineStr">
        <is>
          <t>[CRS; units; schema/build; method]</t>
        </is>
      </c>
      <c r="G539" s="2" t="inlineStr">
        <is>
          <t>R23 ISO19650-1/-2:2018; R24 ISO7817-1:2024; R28 ISO19650-4:2022; exact clause/credit: verify in project adoption register</t>
        </is>
      </c>
      <c r="H539" s="2" t="inlineStr">
        <is>
          <t>Alignment/export and receiving-tool samples with exact revisions</t>
        </is>
      </c>
      <c r="I539" s="2" t="inlineStr">
        <is>
          <t>BIM Manager / information management</t>
        </is>
      </c>
      <c r="J539" s="5" t="inlineStr">
        <is>
          <t>Pending screening</t>
        </is>
      </c>
      <c r="K539" s="5" t="inlineStr">
        <is>
          <t>Pending evidence</t>
        </is>
      </c>
      <c r="L539" s="5" t="inlineStr"/>
      <c r="M539" s="5" t="inlineStr"/>
      <c r="N539" s="5" t="inlineStr"/>
      <c r="O539" s="5" t="inlineStr"/>
      <c r="P539" s="5" t="inlineStr"/>
      <c r="Q539" s="5" t="inlineStr"/>
      <c r="R539" s="6" t="n"/>
      <c r="S539" s="5" t="inlineStr"/>
      <c r="T539" s="5" t="inlineStr"/>
      <c r="U539" s="5" t="inlineStr"/>
      <c r="V539" s="5" t="inlineStr"/>
      <c r="W539" s="8">
        <f>IF(J539="Pending screening","Pending screening",IF(J539="Not applicable",IF(AND(Q539&lt;&gt;"",R539&lt;&gt;"",S539&lt;&gt;"",U539&lt;&gt;""),"Not applicable","Pending evidence"),IF(J539&lt;&gt;"Required","Pending evidence",IF(K539="Deviation","Deviation",IF(AND(K539="Compliant",COUNTBLANK(L539:R539)=0,U539&lt;&gt;"",V539&lt;&gt;""),"Compliant","Pending evidence")))))</f>
        <v/>
      </c>
    </row>
    <row r="540" ht="56" customHeight="1">
      <c r="A540" s="2" t="inlineStr">
        <is>
          <t>IM-05</t>
        </is>
      </c>
      <c r="B540" s="2" t="inlineStr">
        <is>
          <t>BIM and information</t>
        </is>
      </c>
      <c r="C540" s="2" t="inlineStr">
        <is>
          <t>S1</t>
        </is>
      </c>
      <c r="D540" s="2" t="inlineStr">
        <is>
          <t>Coordination and interfaces</t>
        </is>
      </c>
      <c r="E540" s="2" t="inlineStr">
        <is>
          <t>Apply intersection, clearance, access and condition-specific rules</t>
        </is>
      </c>
      <c r="F540" s="2" t="inlineStr">
        <is>
          <t>[rule/envelope IDs and revisions]</t>
        </is>
      </c>
      <c r="G540" s="2" t="inlineStr">
        <is>
          <t>R23 ISO19650-1/-2:2018; R24 ISO7817-1:2024; R28 ISO19650-4:2022; exact clause/credit: verify in project adoption register</t>
        </is>
      </c>
      <c r="H540" s="2" t="inlineStr">
        <is>
          <t>BBM-STD-50 section3 single rule set and competent design review</t>
        </is>
      </c>
      <c r="I540" s="2" t="inlineStr">
        <is>
          <t>BIM Manager / information management</t>
        </is>
      </c>
      <c r="J540" s="5" t="inlineStr">
        <is>
          <t>Pending screening</t>
        </is>
      </c>
      <c r="K540" s="5" t="inlineStr">
        <is>
          <t>Pending evidence</t>
        </is>
      </c>
      <c r="L540" s="5" t="inlineStr"/>
      <c r="M540" s="5" t="inlineStr"/>
      <c r="N540" s="5" t="inlineStr"/>
      <c r="O540" s="5" t="inlineStr"/>
      <c r="P540" s="5" t="inlineStr"/>
      <c r="Q540" s="5" t="inlineStr"/>
      <c r="R540" s="6" t="n"/>
      <c r="S540" s="5" t="inlineStr"/>
      <c r="T540" s="5" t="inlineStr"/>
      <c r="U540" s="5" t="inlineStr"/>
      <c r="V540" s="5" t="inlineStr"/>
      <c r="W540" s="8">
        <f>IF(J540="Pending screening","Pending screening",IF(J540="Not applicable",IF(AND(Q540&lt;&gt;"",R540&lt;&gt;"",S540&lt;&gt;"",U540&lt;&gt;""),"Not applicable","Pending evidence"),IF(J540&lt;&gt;"Required","Pending evidence",IF(K540="Deviation","Deviation",IF(AND(K540="Compliant",COUNTBLANK(L540:R540)=0,U540&lt;&gt;"",V540&lt;&gt;""),"Compliant","Pending evidence")))))</f>
        <v/>
      </c>
    </row>
    <row r="541" ht="56" customHeight="1">
      <c r="A541" s="2" t="inlineStr">
        <is>
          <t>IM-05</t>
        </is>
      </c>
      <c r="B541" s="2" t="inlineStr">
        <is>
          <t>BIM and information</t>
        </is>
      </c>
      <c r="C541" s="2" t="inlineStr">
        <is>
          <t>S2</t>
        </is>
      </c>
      <c r="D541" s="2" t="inlineStr">
        <is>
          <t>Coordination and interfaces</t>
        </is>
      </c>
      <c r="E541" s="2" t="inlineStr">
        <is>
          <t>Apply intersection, clearance, access and condition-specific rules</t>
        </is>
      </c>
      <c r="F541" s="2" t="inlineStr">
        <is>
          <t>[rule/envelope IDs and revisions]</t>
        </is>
      </c>
      <c r="G541" s="2" t="inlineStr">
        <is>
          <t>R23 ISO19650-1/-2:2018; R24 ISO7817-1:2024; R28 ISO19650-4:2022; exact clause/credit: verify in project adoption register</t>
        </is>
      </c>
      <c r="H541" s="2" t="inlineStr">
        <is>
          <t>BBM-STD-50 section3 single rule set and competent design review</t>
        </is>
      </c>
      <c r="I541" s="2" t="inlineStr">
        <is>
          <t>BIM Manager / information management</t>
        </is>
      </c>
      <c r="J541" s="5" t="inlineStr">
        <is>
          <t>Pending screening</t>
        </is>
      </c>
      <c r="K541" s="5" t="inlineStr">
        <is>
          <t>Pending evidence</t>
        </is>
      </c>
      <c r="L541" s="5" t="inlineStr"/>
      <c r="M541" s="5" t="inlineStr"/>
      <c r="N541" s="5" t="inlineStr"/>
      <c r="O541" s="5" t="inlineStr"/>
      <c r="P541" s="5" t="inlineStr"/>
      <c r="Q541" s="5" t="inlineStr"/>
      <c r="R541" s="6" t="n"/>
      <c r="S541" s="5" t="inlineStr"/>
      <c r="T541" s="5" t="inlineStr"/>
      <c r="U541" s="5" t="inlineStr"/>
      <c r="V541" s="5" t="inlineStr"/>
      <c r="W541" s="8">
        <f>IF(J541="Pending screening","Pending screening",IF(J541="Not applicable",IF(AND(Q541&lt;&gt;"",R541&lt;&gt;"",S541&lt;&gt;"",U541&lt;&gt;""),"Not applicable","Pending evidence"),IF(J541&lt;&gt;"Required","Pending evidence",IF(K541="Deviation","Deviation",IF(AND(K541="Compliant",COUNTBLANK(L541:R541)=0,U541&lt;&gt;"",V541&lt;&gt;""),"Compliant","Pending evidence")))))</f>
        <v/>
      </c>
    </row>
    <row r="542" ht="56" customHeight="1">
      <c r="A542" s="2" t="inlineStr">
        <is>
          <t>IM-05</t>
        </is>
      </c>
      <c r="B542" s="2" t="inlineStr">
        <is>
          <t>BIM and information</t>
        </is>
      </c>
      <c r="C542" s="2" t="inlineStr">
        <is>
          <t>S3</t>
        </is>
      </c>
      <c r="D542" s="2" t="inlineStr">
        <is>
          <t>Coordination and interfaces</t>
        </is>
      </c>
      <c r="E542" s="2" t="inlineStr">
        <is>
          <t>Apply intersection, clearance, access and condition-specific rules</t>
        </is>
      </c>
      <c r="F542" s="2" t="inlineStr">
        <is>
          <t>[rule/envelope IDs and revisions]</t>
        </is>
      </c>
      <c r="G542" s="2" t="inlineStr">
        <is>
          <t>R23 ISO19650-1/-2:2018; R24 ISO7817-1:2024; R28 ISO19650-4:2022; exact clause/credit: verify in project adoption register</t>
        </is>
      </c>
      <c r="H542" s="2" t="inlineStr">
        <is>
          <t>BBM-STD-50 section3 single rule set and competent design review</t>
        </is>
      </c>
      <c r="I542" s="2" t="inlineStr">
        <is>
          <t>BIM Manager / information management</t>
        </is>
      </c>
      <c r="J542" s="5" t="inlineStr">
        <is>
          <t>Pending screening</t>
        </is>
      </c>
      <c r="K542" s="5" t="inlineStr">
        <is>
          <t>Pending evidence</t>
        </is>
      </c>
      <c r="L542" s="5" t="inlineStr"/>
      <c r="M542" s="5" t="inlineStr"/>
      <c r="N542" s="5" t="inlineStr"/>
      <c r="O542" s="5" t="inlineStr"/>
      <c r="P542" s="5" t="inlineStr"/>
      <c r="Q542" s="5" t="inlineStr"/>
      <c r="R542" s="6" t="n"/>
      <c r="S542" s="5" t="inlineStr"/>
      <c r="T542" s="5" t="inlineStr"/>
      <c r="U542" s="5" t="inlineStr"/>
      <c r="V542" s="5" t="inlineStr"/>
      <c r="W542" s="8">
        <f>IF(J542="Pending screening","Pending screening",IF(J542="Not applicable",IF(AND(Q542&lt;&gt;"",R542&lt;&gt;"",S542&lt;&gt;"",U542&lt;&gt;""),"Not applicable","Pending evidence"),IF(J542&lt;&gt;"Required","Pending evidence",IF(K542="Deviation","Deviation",IF(AND(K542="Compliant",COUNTBLANK(L542:R542)=0,U542&lt;&gt;"",V542&lt;&gt;""),"Compliant","Pending evidence")))))</f>
        <v/>
      </c>
    </row>
    <row r="543" ht="56" customHeight="1">
      <c r="A543" s="2" t="inlineStr">
        <is>
          <t>IM-05</t>
        </is>
      </c>
      <c r="B543" s="2" t="inlineStr">
        <is>
          <t>BIM and information</t>
        </is>
      </c>
      <c r="C543" s="2" t="inlineStr">
        <is>
          <t>S4</t>
        </is>
      </c>
      <c r="D543" s="2" t="inlineStr">
        <is>
          <t>Coordination and interfaces</t>
        </is>
      </c>
      <c r="E543" s="2" t="inlineStr">
        <is>
          <t>Apply intersection, clearance, access and condition-specific rules</t>
        </is>
      </c>
      <c r="F543" s="2" t="inlineStr">
        <is>
          <t>[rule/envelope IDs and revisions]</t>
        </is>
      </c>
      <c r="G543" s="2" t="inlineStr">
        <is>
          <t>R23 ISO19650-1/-2:2018; R24 ISO7817-1:2024; R28 ISO19650-4:2022; exact clause/credit: verify in project adoption register</t>
        </is>
      </c>
      <c r="H543" s="2" t="inlineStr">
        <is>
          <t>BBM-STD-50 section3 single rule set and competent design review</t>
        </is>
      </c>
      <c r="I543" s="2" t="inlineStr">
        <is>
          <t>BIM Manager / information management</t>
        </is>
      </c>
      <c r="J543" s="5" t="inlineStr">
        <is>
          <t>Pending screening</t>
        </is>
      </c>
      <c r="K543" s="5" t="inlineStr">
        <is>
          <t>Pending evidence</t>
        </is>
      </c>
      <c r="L543" s="5" t="inlineStr"/>
      <c r="M543" s="5" t="inlineStr"/>
      <c r="N543" s="5" t="inlineStr"/>
      <c r="O543" s="5" t="inlineStr"/>
      <c r="P543" s="5" t="inlineStr"/>
      <c r="Q543" s="5" t="inlineStr"/>
      <c r="R543" s="6" t="n"/>
      <c r="S543" s="5" t="inlineStr"/>
      <c r="T543" s="5" t="inlineStr"/>
      <c r="U543" s="5" t="inlineStr"/>
      <c r="V543" s="5" t="inlineStr"/>
      <c r="W543" s="8">
        <f>IF(J543="Pending screening","Pending screening",IF(J543="Not applicable",IF(AND(Q543&lt;&gt;"",R543&lt;&gt;"",S543&lt;&gt;"",U543&lt;&gt;""),"Not applicable","Pending evidence"),IF(J543&lt;&gt;"Required","Pending evidence",IF(K543="Deviation","Deviation",IF(AND(K543="Compliant",COUNTBLANK(L543:R543)=0,U543&lt;&gt;"",V543&lt;&gt;""),"Compliant","Pending evidence")))))</f>
        <v/>
      </c>
    </row>
    <row r="544" ht="56" customHeight="1">
      <c r="A544" s="2" t="inlineStr">
        <is>
          <t>IM-05</t>
        </is>
      </c>
      <c r="B544" s="2" t="inlineStr">
        <is>
          <t>BIM and information</t>
        </is>
      </c>
      <c r="C544" s="2" t="inlineStr">
        <is>
          <t>S5</t>
        </is>
      </c>
      <c r="D544" s="2" t="inlineStr">
        <is>
          <t>Coordination and interfaces</t>
        </is>
      </c>
      <c r="E544" s="2" t="inlineStr">
        <is>
          <t>Apply intersection, clearance, access and condition-specific rules</t>
        </is>
      </c>
      <c r="F544" s="2" t="inlineStr">
        <is>
          <t>[rule/envelope IDs and revisions]</t>
        </is>
      </c>
      <c r="G544" s="2" t="inlineStr">
        <is>
          <t>R23 ISO19650-1/-2:2018; R24 ISO7817-1:2024; R28 ISO19650-4:2022; exact clause/credit: verify in project adoption register</t>
        </is>
      </c>
      <c r="H544" s="2" t="inlineStr">
        <is>
          <t>BBM-STD-50 section3 single rule set and competent design review</t>
        </is>
      </c>
      <c r="I544" s="2" t="inlineStr">
        <is>
          <t>BIM Manager / information management</t>
        </is>
      </c>
      <c r="J544" s="5" t="inlineStr">
        <is>
          <t>Pending screening</t>
        </is>
      </c>
      <c r="K544" s="5" t="inlineStr">
        <is>
          <t>Pending evidence</t>
        </is>
      </c>
      <c r="L544" s="5" t="inlineStr"/>
      <c r="M544" s="5" t="inlineStr"/>
      <c r="N544" s="5" t="inlineStr"/>
      <c r="O544" s="5" t="inlineStr"/>
      <c r="P544" s="5" t="inlineStr"/>
      <c r="Q544" s="5" t="inlineStr"/>
      <c r="R544" s="6" t="n"/>
      <c r="S544" s="5" t="inlineStr"/>
      <c r="T544" s="5" t="inlineStr"/>
      <c r="U544" s="5" t="inlineStr"/>
      <c r="V544" s="5" t="inlineStr"/>
      <c r="W544" s="8">
        <f>IF(J544="Pending screening","Pending screening",IF(J544="Not applicable",IF(AND(Q544&lt;&gt;"",R544&lt;&gt;"",S544&lt;&gt;"",U544&lt;&gt;""),"Not applicable","Pending evidence"),IF(J544&lt;&gt;"Required","Pending evidence",IF(K544="Deviation","Deviation",IF(AND(K544="Compliant",COUNTBLANK(L544:R544)=0,U544&lt;&gt;"",V544&lt;&gt;""),"Compliant","Pending evidence")))))</f>
        <v/>
      </c>
    </row>
    <row r="545" ht="56" customHeight="1">
      <c r="A545" s="2" t="inlineStr">
        <is>
          <t>IM-05</t>
        </is>
      </c>
      <c r="B545" s="2" t="inlineStr">
        <is>
          <t>BIM and information</t>
        </is>
      </c>
      <c r="C545" s="2" t="inlineStr">
        <is>
          <t>S6</t>
        </is>
      </c>
      <c r="D545" s="2" t="inlineStr">
        <is>
          <t>Coordination and interfaces</t>
        </is>
      </c>
      <c r="E545" s="2" t="inlineStr">
        <is>
          <t>Apply intersection, clearance, access and condition-specific rules</t>
        </is>
      </c>
      <c r="F545" s="2" t="inlineStr">
        <is>
          <t>[rule/envelope IDs and revisions]</t>
        </is>
      </c>
      <c r="G545" s="2" t="inlineStr">
        <is>
          <t>R23 ISO19650-1/-2:2018; R24 ISO7817-1:2024; R28 ISO19650-4:2022; exact clause/credit: verify in project adoption register</t>
        </is>
      </c>
      <c r="H545" s="2" t="inlineStr">
        <is>
          <t>BBM-STD-50 section3 single rule set and competent design review</t>
        </is>
      </c>
      <c r="I545" s="2" t="inlineStr">
        <is>
          <t>BIM Manager / information management</t>
        </is>
      </c>
      <c r="J545" s="5" t="inlineStr">
        <is>
          <t>Pending screening</t>
        </is>
      </c>
      <c r="K545" s="5" t="inlineStr">
        <is>
          <t>Pending evidence</t>
        </is>
      </c>
      <c r="L545" s="5" t="inlineStr"/>
      <c r="M545" s="5" t="inlineStr"/>
      <c r="N545" s="5" t="inlineStr"/>
      <c r="O545" s="5" t="inlineStr"/>
      <c r="P545" s="5" t="inlineStr"/>
      <c r="Q545" s="5" t="inlineStr"/>
      <c r="R545" s="6" t="n"/>
      <c r="S545" s="5" t="inlineStr"/>
      <c r="T545" s="5" t="inlineStr"/>
      <c r="U545" s="5" t="inlineStr"/>
      <c r="V545" s="5" t="inlineStr"/>
      <c r="W545" s="8">
        <f>IF(J545="Pending screening","Pending screening",IF(J545="Not applicable",IF(AND(Q545&lt;&gt;"",R545&lt;&gt;"",S545&lt;&gt;"",U545&lt;&gt;""),"Not applicable","Pending evidence"),IF(J545&lt;&gt;"Required","Pending evidence",IF(K545="Deviation","Deviation",IF(AND(K545="Compliant",COUNTBLANK(L545:R545)=0,U545&lt;&gt;"",V545&lt;&gt;""),"Compliant","Pending evidence")))))</f>
        <v/>
      </c>
    </row>
    <row r="546" ht="56" customHeight="1">
      <c r="A546" s="2" t="inlineStr">
        <is>
          <t>IM-05</t>
        </is>
      </c>
      <c r="B546" s="2" t="inlineStr">
        <is>
          <t>BIM and information</t>
        </is>
      </c>
      <c r="C546" s="2" t="inlineStr">
        <is>
          <t>S7</t>
        </is>
      </c>
      <c r="D546" s="2" t="inlineStr">
        <is>
          <t>Coordination and interfaces</t>
        </is>
      </c>
      <c r="E546" s="2" t="inlineStr">
        <is>
          <t>Apply intersection, clearance, access and condition-specific rules</t>
        </is>
      </c>
      <c r="F546" s="2" t="inlineStr">
        <is>
          <t>[rule/envelope IDs and revisions]</t>
        </is>
      </c>
      <c r="G546" s="2" t="inlineStr">
        <is>
          <t>R23 ISO19650-1/-2:2018; R24 ISO7817-1:2024; R28 ISO19650-4:2022; exact clause/credit: verify in project adoption register</t>
        </is>
      </c>
      <c r="H546" s="2" t="inlineStr">
        <is>
          <t>BBM-STD-50 section3 single rule set and competent design review</t>
        </is>
      </c>
      <c r="I546" s="2" t="inlineStr">
        <is>
          <t>BIM Manager / information management</t>
        </is>
      </c>
      <c r="J546" s="5" t="inlineStr">
        <is>
          <t>Pending screening</t>
        </is>
      </c>
      <c r="K546" s="5" t="inlineStr">
        <is>
          <t>Pending evidence</t>
        </is>
      </c>
      <c r="L546" s="5" t="inlineStr"/>
      <c r="M546" s="5" t="inlineStr"/>
      <c r="N546" s="5" t="inlineStr"/>
      <c r="O546" s="5" t="inlineStr"/>
      <c r="P546" s="5" t="inlineStr"/>
      <c r="Q546" s="5" t="inlineStr"/>
      <c r="R546" s="6" t="n"/>
      <c r="S546" s="5" t="inlineStr"/>
      <c r="T546" s="5" t="inlineStr"/>
      <c r="U546" s="5" t="inlineStr"/>
      <c r="V546" s="5" t="inlineStr"/>
      <c r="W546" s="8">
        <f>IF(J546="Pending screening","Pending screening",IF(J546="Not applicable",IF(AND(Q546&lt;&gt;"",R546&lt;&gt;"",S546&lt;&gt;"",U546&lt;&gt;""),"Not applicable","Pending evidence"),IF(J546&lt;&gt;"Required","Pending evidence",IF(K546="Deviation","Deviation",IF(AND(K546="Compliant",COUNTBLANK(L546:R546)=0,U546&lt;&gt;"",V546&lt;&gt;""),"Compliant","Pending evidence")))))</f>
        <v/>
      </c>
    </row>
    <row r="547" ht="56" customHeight="1">
      <c r="A547" s="2" t="inlineStr">
        <is>
          <t>IM-06</t>
        </is>
      </c>
      <c r="B547" s="2" t="inlineStr">
        <is>
          <t>BIM and information</t>
        </is>
      </c>
      <c r="C547" s="2" t="inlineStr">
        <is>
          <t>S1</t>
        </is>
      </c>
      <c r="D547" s="2" t="inlineStr">
        <is>
          <t>MIDP/TIDP commitments</t>
        </is>
      </c>
      <c r="E547" s="2" t="inlineStr">
        <is>
          <t>Link criteria/approvals to stable delivery and exchange milestones</t>
        </is>
      </c>
      <c r="F547" s="2" t="inlineStr">
        <is>
          <t>[DeliveryID; ExchangeID; dates; dependencies]</t>
        </is>
      </c>
      <c r="G547" s="2" t="inlineStr">
        <is>
          <t>R23 ISO19650-1/-2:2018; R24 ISO7817-1:2024; R28 ISO19650-4:2022; exact clause/credit: verify in project adoption register</t>
        </is>
      </c>
      <c r="H547" s="2" t="inlineStr">
        <is>
          <t>LAP reconciles task-team TIDPs and external decision dependencies</t>
        </is>
      </c>
      <c r="I547" s="2" t="inlineStr">
        <is>
          <t>BIM Manager / information management</t>
        </is>
      </c>
      <c r="J547" s="5" t="inlineStr">
        <is>
          <t>Pending screening</t>
        </is>
      </c>
      <c r="K547" s="5" t="inlineStr">
        <is>
          <t>Pending evidence</t>
        </is>
      </c>
      <c r="L547" s="5" t="inlineStr"/>
      <c r="M547" s="5" t="inlineStr"/>
      <c r="N547" s="5" t="inlineStr"/>
      <c r="O547" s="5" t="inlineStr"/>
      <c r="P547" s="5" t="inlineStr"/>
      <c r="Q547" s="5" t="inlineStr"/>
      <c r="R547" s="6" t="n"/>
      <c r="S547" s="5" t="inlineStr"/>
      <c r="T547" s="5" t="inlineStr"/>
      <c r="U547" s="5" t="inlineStr"/>
      <c r="V547" s="5" t="inlineStr"/>
      <c r="W547" s="8">
        <f>IF(J547="Pending screening","Pending screening",IF(J547="Not applicable",IF(AND(Q547&lt;&gt;"",R547&lt;&gt;"",S547&lt;&gt;"",U547&lt;&gt;""),"Not applicable","Pending evidence"),IF(J547&lt;&gt;"Required","Pending evidence",IF(K547="Deviation","Deviation",IF(AND(K547="Compliant",COUNTBLANK(L547:R547)=0,U547&lt;&gt;"",V547&lt;&gt;""),"Compliant","Pending evidence")))))</f>
        <v/>
      </c>
    </row>
    <row r="548" ht="56" customHeight="1">
      <c r="A548" s="2" t="inlineStr">
        <is>
          <t>IM-06</t>
        </is>
      </c>
      <c r="B548" s="2" t="inlineStr">
        <is>
          <t>BIM and information</t>
        </is>
      </c>
      <c r="C548" s="2" t="inlineStr">
        <is>
          <t>S2</t>
        </is>
      </c>
      <c r="D548" s="2" t="inlineStr">
        <is>
          <t>MIDP/TIDP commitments</t>
        </is>
      </c>
      <c r="E548" s="2" t="inlineStr">
        <is>
          <t>Link criteria/approvals to stable delivery and exchange milestones</t>
        </is>
      </c>
      <c r="F548" s="2" t="inlineStr">
        <is>
          <t>[DeliveryID; ExchangeID; dates; dependencies]</t>
        </is>
      </c>
      <c r="G548" s="2" t="inlineStr">
        <is>
          <t>R23 ISO19650-1/-2:2018; R24 ISO7817-1:2024; R28 ISO19650-4:2022; exact clause/credit: verify in project adoption register</t>
        </is>
      </c>
      <c r="H548" s="2" t="inlineStr">
        <is>
          <t>LAP reconciles task-team TIDPs and external decision dependencies</t>
        </is>
      </c>
      <c r="I548" s="2" t="inlineStr">
        <is>
          <t>BIM Manager / information management</t>
        </is>
      </c>
      <c r="J548" s="5" t="inlineStr">
        <is>
          <t>Pending screening</t>
        </is>
      </c>
      <c r="K548" s="5" t="inlineStr">
        <is>
          <t>Pending evidence</t>
        </is>
      </c>
      <c r="L548" s="5" t="inlineStr"/>
      <c r="M548" s="5" t="inlineStr"/>
      <c r="N548" s="5" t="inlineStr"/>
      <c r="O548" s="5" t="inlineStr"/>
      <c r="P548" s="5" t="inlineStr"/>
      <c r="Q548" s="5" t="inlineStr"/>
      <c r="R548" s="6" t="n"/>
      <c r="S548" s="5" t="inlineStr"/>
      <c r="T548" s="5" t="inlineStr"/>
      <c r="U548" s="5" t="inlineStr"/>
      <c r="V548" s="5" t="inlineStr"/>
      <c r="W548" s="8">
        <f>IF(J548="Pending screening","Pending screening",IF(J548="Not applicable",IF(AND(Q548&lt;&gt;"",R548&lt;&gt;"",S548&lt;&gt;"",U548&lt;&gt;""),"Not applicable","Pending evidence"),IF(J548&lt;&gt;"Required","Pending evidence",IF(K548="Deviation","Deviation",IF(AND(K548="Compliant",COUNTBLANK(L548:R548)=0,U548&lt;&gt;"",V548&lt;&gt;""),"Compliant","Pending evidence")))))</f>
        <v/>
      </c>
    </row>
    <row r="549" ht="56" customHeight="1">
      <c r="A549" s="2" t="inlineStr">
        <is>
          <t>IM-06</t>
        </is>
      </c>
      <c r="B549" s="2" t="inlineStr">
        <is>
          <t>BIM and information</t>
        </is>
      </c>
      <c r="C549" s="2" t="inlineStr">
        <is>
          <t>S3</t>
        </is>
      </c>
      <c r="D549" s="2" t="inlineStr">
        <is>
          <t>MIDP/TIDP commitments</t>
        </is>
      </c>
      <c r="E549" s="2" t="inlineStr">
        <is>
          <t>Link criteria/approvals to stable delivery and exchange milestones</t>
        </is>
      </c>
      <c r="F549" s="2" t="inlineStr">
        <is>
          <t>[DeliveryID; ExchangeID; dates; dependencies]</t>
        </is>
      </c>
      <c r="G549" s="2" t="inlineStr">
        <is>
          <t>R23 ISO19650-1/-2:2018; R24 ISO7817-1:2024; R28 ISO19650-4:2022; exact clause/credit: verify in project adoption register</t>
        </is>
      </c>
      <c r="H549" s="2" t="inlineStr">
        <is>
          <t>LAP reconciles task-team TIDPs and external decision dependencies</t>
        </is>
      </c>
      <c r="I549" s="2" t="inlineStr">
        <is>
          <t>BIM Manager / information management</t>
        </is>
      </c>
      <c r="J549" s="5" t="inlineStr">
        <is>
          <t>Pending screening</t>
        </is>
      </c>
      <c r="K549" s="5" t="inlineStr">
        <is>
          <t>Pending evidence</t>
        </is>
      </c>
      <c r="L549" s="5" t="inlineStr"/>
      <c r="M549" s="5" t="inlineStr"/>
      <c r="N549" s="5" t="inlineStr"/>
      <c r="O549" s="5" t="inlineStr"/>
      <c r="P549" s="5" t="inlineStr"/>
      <c r="Q549" s="5" t="inlineStr"/>
      <c r="R549" s="6" t="n"/>
      <c r="S549" s="5" t="inlineStr"/>
      <c r="T549" s="5" t="inlineStr"/>
      <c r="U549" s="5" t="inlineStr"/>
      <c r="V549" s="5" t="inlineStr"/>
      <c r="W549" s="8">
        <f>IF(J549="Pending screening","Pending screening",IF(J549="Not applicable",IF(AND(Q549&lt;&gt;"",R549&lt;&gt;"",S549&lt;&gt;"",U549&lt;&gt;""),"Not applicable","Pending evidence"),IF(J549&lt;&gt;"Required","Pending evidence",IF(K549="Deviation","Deviation",IF(AND(K549="Compliant",COUNTBLANK(L549:R549)=0,U549&lt;&gt;"",V549&lt;&gt;""),"Compliant","Pending evidence")))))</f>
        <v/>
      </c>
    </row>
    <row r="550" ht="56" customHeight="1">
      <c r="A550" s="2" t="inlineStr">
        <is>
          <t>IM-06</t>
        </is>
      </c>
      <c r="B550" s="2" t="inlineStr">
        <is>
          <t>BIM and information</t>
        </is>
      </c>
      <c r="C550" s="2" t="inlineStr">
        <is>
          <t>S4</t>
        </is>
      </c>
      <c r="D550" s="2" t="inlineStr">
        <is>
          <t>MIDP/TIDP commitments</t>
        </is>
      </c>
      <c r="E550" s="2" t="inlineStr">
        <is>
          <t>Link criteria/approvals to stable delivery and exchange milestones</t>
        </is>
      </c>
      <c r="F550" s="2" t="inlineStr">
        <is>
          <t>[DeliveryID; ExchangeID; dates; dependencies]</t>
        </is>
      </c>
      <c r="G550" s="2" t="inlineStr">
        <is>
          <t>R23 ISO19650-1/-2:2018; R24 ISO7817-1:2024; R28 ISO19650-4:2022; exact clause/credit: verify in project adoption register</t>
        </is>
      </c>
      <c r="H550" s="2" t="inlineStr">
        <is>
          <t>LAP reconciles task-team TIDPs and external decision dependencies</t>
        </is>
      </c>
      <c r="I550" s="2" t="inlineStr">
        <is>
          <t>BIM Manager / information management</t>
        </is>
      </c>
      <c r="J550" s="5" t="inlineStr">
        <is>
          <t>Pending screening</t>
        </is>
      </c>
      <c r="K550" s="5" t="inlineStr">
        <is>
          <t>Pending evidence</t>
        </is>
      </c>
      <c r="L550" s="5" t="inlineStr"/>
      <c r="M550" s="5" t="inlineStr"/>
      <c r="N550" s="5" t="inlineStr"/>
      <c r="O550" s="5" t="inlineStr"/>
      <c r="P550" s="5" t="inlineStr"/>
      <c r="Q550" s="5" t="inlineStr"/>
      <c r="R550" s="6" t="n"/>
      <c r="S550" s="5" t="inlineStr"/>
      <c r="T550" s="5" t="inlineStr"/>
      <c r="U550" s="5" t="inlineStr"/>
      <c r="V550" s="5" t="inlineStr"/>
      <c r="W550" s="8">
        <f>IF(J550="Pending screening","Pending screening",IF(J550="Not applicable",IF(AND(Q550&lt;&gt;"",R550&lt;&gt;"",S550&lt;&gt;"",U550&lt;&gt;""),"Not applicable","Pending evidence"),IF(J550&lt;&gt;"Required","Pending evidence",IF(K550="Deviation","Deviation",IF(AND(K550="Compliant",COUNTBLANK(L550:R550)=0,U550&lt;&gt;"",V550&lt;&gt;""),"Compliant","Pending evidence")))))</f>
        <v/>
      </c>
    </row>
    <row r="551" ht="56" customHeight="1">
      <c r="A551" s="2" t="inlineStr">
        <is>
          <t>IM-06</t>
        </is>
      </c>
      <c r="B551" s="2" t="inlineStr">
        <is>
          <t>BIM and information</t>
        </is>
      </c>
      <c r="C551" s="2" t="inlineStr">
        <is>
          <t>S5</t>
        </is>
      </c>
      <c r="D551" s="2" t="inlineStr">
        <is>
          <t>MIDP/TIDP commitments</t>
        </is>
      </c>
      <c r="E551" s="2" t="inlineStr">
        <is>
          <t>Link criteria/approvals to stable delivery and exchange milestones</t>
        </is>
      </c>
      <c r="F551" s="2" t="inlineStr">
        <is>
          <t>[DeliveryID; ExchangeID; dates; dependencies]</t>
        </is>
      </c>
      <c r="G551" s="2" t="inlineStr">
        <is>
          <t>R23 ISO19650-1/-2:2018; R24 ISO7817-1:2024; R28 ISO19650-4:2022; exact clause/credit: verify in project adoption register</t>
        </is>
      </c>
      <c r="H551" s="2" t="inlineStr">
        <is>
          <t>LAP reconciles task-team TIDPs and external decision dependencies</t>
        </is>
      </c>
      <c r="I551" s="2" t="inlineStr">
        <is>
          <t>BIM Manager / information management</t>
        </is>
      </c>
      <c r="J551" s="5" t="inlineStr">
        <is>
          <t>Pending screening</t>
        </is>
      </c>
      <c r="K551" s="5" t="inlineStr">
        <is>
          <t>Pending evidence</t>
        </is>
      </c>
      <c r="L551" s="5" t="inlineStr"/>
      <c r="M551" s="5" t="inlineStr"/>
      <c r="N551" s="5" t="inlineStr"/>
      <c r="O551" s="5" t="inlineStr"/>
      <c r="P551" s="5" t="inlineStr"/>
      <c r="Q551" s="5" t="inlineStr"/>
      <c r="R551" s="6" t="n"/>
      <c r="S551" s="5" t="inlineStr"/>
      <c r="T551" s="5" t="inlineStr"/>
      <c r="U551" s="5" t="inlineStr"/>
      <c r="V551" s="5" t="inlineStr"/>
      <c r="W551" s="8">
        <f>IF(J551="Pending screening","Pending screening",IF(J551="Not applicable",IF(AND(Q551&lt;&gt;"",R551&lt;&gt;"",S551&lt;&gt;"",U551&lt;&gt;""),"Not applicable","Pending evidence"),IF(J551&lt;&gt;"Required","Pending evidence",IF(K551="Deviation","Deviation",IF(AND(K551="Compliant",COUNTBLANK(L551:R551)=0,U551&lt;&gt;"",V551&lt;&gt;""),"Compliant","Pending evidence")))))</f>
        <v/>
      </c>
    </row>
    <row r="552" ht="56" customHeight="1">
      <c r="A552" s="2" t="inlineStr">
        <is>
          <t>IM-06</t>
        </is>
      </c>
      <c r="B552" s="2" t="inlineStr">
        <is>
          <t>BIM and information</t>
        </is>
      </c>
      <c r="C552" s="2" t="inlineStr">
        <is>
          <t>S6</t>
        </is>
      </c>
      <c r="D552" s="2" t="inlineStr">
        <is>
          <t>MIDP/TIDP commitments</t>
        </is>
      </c>
      <c r="E552" s="2" t="inlineStr">
        <is>
          <t>Link criteria/approvals to stable delivery and exchange milestones</t>
        </is>
      </c>
      <c r="F552" s="2" t="inlineStr">
        <is>
          <t>[DeliveryID; ExchangeID; dates; dependencies]</t>
        </is>
      </c>
      <c r="G552" s="2" t="inlineStr">
        <is>
          <t>R23 ISO19650-1/-2:2018; R24 ISO7817-1:2024; R28 ISO19650-4:2022; exact clause/credit: verify in project adoption register</t>
        </is>
      </c>
      <c r="H552" s="2" t="inlineStr">
        <is>
          <t>LAP reconciles task-team TIDPs and external decision dependencies</t>
        </is>
      </c>
      <c r="I552" s="2" t="inlineStr">
        <is>
          <t>BIM Manager / information management</t>
        </is>
      </c>
      <c r="J552" s="5" t="inlineStr">
        <is>
          <t>Pending screening</t>
        </is>
      </c>
      <c r="K552" s="5" t="inlineStr">
        <is>
          <t>Pending evidence</t>
        </is>
      </c>
      <c r="L552" s="5" t="inlineStr"/>
      <c r="M552" s="5" t="inlineStr"/>
      <c r="N552" s="5" t="inlineStr"/>
      <c r="O552" s="5" t="inlineStr"/>
      <c r="P552" s="5" t="inlineStr"/>
      <c r="Q552" s="5" t="inlineStr"/>
      <c r="R552" s="6" t="n"/>
      <c r="S552" s="5" t="inlineStr"/>
      <c r="T552" s="5" t="inlineStr"/>
      <c r="U552" s="5" t="inlineStr"/>
      <c r="V552" s="5" t="inlineStr"/>
      <c r="W552" s="8">
        <f>IF(J552="Pending screening","Pending screening",IF(J552="Not applicable",IF(AND(Q552&lt;&gt;"",R552&lt;&gt;"",S552&lt;&gt;"",U552&lt;&gt;""),"Not applicable","Pending evidence"),IF(J552&lt;&gt;"Required","Pending evidence",IF(K552="Deviation","Deviation",IF(AND(K552="Compliant",COUNTBLANK(L552:R552)=0,U552&lt;&gt;"",V552&lt;&gt;""),"Compliant","Pending evidence")))))</f>
        <v/>
      </c>
    </row>
    <row r="553" ht="56" customHeight="1">
      <c r="A553" s="2" t="inlineStr">
        <is>
          <t>IM-06</t>
        </is>
      </c>
      <c r="B553" s="2" t="inlineStr">
        <is>
          <t>BIM and information</t>
        </is>
      </c>
      <c r="C553" s="2" t="inlineStr">
        <is>
          <t>S7</t>
        </is>
      </c>
      <c r="D553" s="2" t="inlineStr">
        <is>
          <t>MIDP/TIDP commitments</t>
        </is>
      </c>
      <c r="E553" s="2" t="inlineStr">
        <is>
          <t>Link criteria/approvals to stable delivery and exchange milestones</t>
        </is>
      </c>
      <c r="F553" s="2" t="inlineStr">
        <is>
          <t>[DeliveryID; ExchangeID; dates; dependencies]</t>
        </is>
      </c>
      <c r="G553" s="2" t="inlineStr">
        <is>
          <t>R23 ISO19650-1/-2:2018; R24 ISO7817-1:2024; R28 ISO19650-4:2022; exact clause/credit: verify in project adoption register</t>
        </is>
      </c>
      <c r="H553" s="2" t="inlineStr">
        <is>
          <t>LAP reconciles task-team TIDPs and external decision dependencies</t>
        </is>
      </c>
      <c r="I553" s="2" t="inlineStr">
        <is>
          <t>BIM Manager / information management</t>
        </is>
      </c>
      <c r="J553" s="5" t="inlineStr">
        <is>
          <t>Pending screening</t>
        </is>
      </c>
      <c r="K553" s="5" t="inlineStr">
        <is>
          <t>Pending evidence</t>
        </is>
      </c>
      <c r="L553" s="5" t="inlineStr"/>
      <c r="M553" s="5" t="inlineStr"/>
      <c r="N553" s="5" t="inlineStr"/>
      <c r="O553" s="5" t="inlineStr"/>
      <c r="P553" s="5" t="inlineStr"/>
      <c r="Q553" s="5" t="inlineStr"/>
      <c r="R553" s="6" t="n"/>
      <c r="S553" s="5" t="inlineStr"/>
      <c r="T553" s="5" t="inlineStr"/>
      <c r="U553" s="5" t="inlineStr"/>
      <c r="V553" s="5" t="inlineStr"/>
      <c r="W553" s="8">
        <f>IF(J553="Pending screening","Pending screening",IF(J553="Not applicable",IF(AND(Q553&lt;&gt;"",R553&lt;&gt;"",S553&lt;&gt;"",U553&lt;&gt;""),"Not applicable","Pending evidence"),IF(J553&lt;&gt;"Required","Pending evidence",IF(K553="Deviation","Deviation",IF(AND(K553="Compliant",COUNTBLANK(L553:R553)=0,U553&lt;&gt;"",V553&lt;&gt;""),"Compliant","Pending evidence")))))</f>
        <v/>
      </c>
    </row>
    <row r="554" ht="56" customHeight="1">
      <c r="A554" s="2" t="inlineStr">
        <is>
          <t>IM-07</t>
        </is>
      </c>
      <c r="B554" s="2" t="inlineStr">
        <is>
          <t>BIM and information</t>
        </is>
      </c>
      <c r="C554" s="2" t="inlineStr">
        <is>
          <t>S1</t>
        </is>
      </c>
      <c r="D554" s="2" t="inlineStr">
        <is>
          <t>Evidence quality and safety</t>
        </is>
      </c>
      <c r="E554" s="2" t="inlineStr">
        <is>
          <t>Supply current checked geometry/data/docs and residual hazards</t>
        </is>
      </c>
      <c r="F554" s="2" t="inlineStr">
        <is>
          <t>[mandatory pass count; issue/hazard IDs]</t>
        </is>
      </c>
      <c r="G554" s="2" t="inlineStr">
        <is>
          <t>R23 ISO19650-1/-2:2018; R24 ISO7817-1:2024; R28 ISO19650-4:2022; exact clause/credit: verify in project adoption register</t>
        </is>
      </c>
      <c r="H554" s="2" t="inlineStr">
        <is>
          <t>Independent revision-bound review; unresolved mandatory failures block release</t>
        </is>
      </c>
      <c r="I554" s="2" t="inlineStr">
        <is>
          <t>BIM Manager / information management</t>
        </is>
      </c>
      <c r="J554" s="5" t="inlineStr">
        <is>
          <t>Pending screening</t>
        </is>
      </c>
      <c r="K554" s="5" t="inlineStr">
        <is>
          <t>Pending evidence</t>
        </is>
      </c>
      <c r="L554" s="5" t="inlineStr"/>
      <c r="M554" s="5" t="inlineStr"/>
      <c r="N554" s="5" t="inlineStr"/>
      <c r="O554" s="5" t="inlineStr"/>
      <c r="P554" s="5" t="inlineStr"/>
      <c r="Q554" s="5" t="inlineStr"/>
      <c r="R554" s="6" t="n"/>
      <c r="S554" s="5" t="inlineStr"/>
      <c r="T554" s="5" t="inlineStr"/>
      <c r="U554" s="5" t="inlineStr"/>
      <c r="V554" s="5" t="inlineStr"/>
      <c r="W554" s="8">
        <f>IF(J554="Pending screening","Pending screening",IF(J554="Not applicable",IF(AND(Q554&lt;&gt;"",R554&lt;&gt;"",S554&lt;&gt;"",U554&lt;&gt;""),"Not applicable","Pending evidence"),IF(J554&lt;&gt;"Required","Pending evidence",IF(K554="Deviation","Deviation",IF(AND(K554="Compliant",COUNTBLANK(L554:R554)=0,U554&lt;&gt;"",V554&lt;&gt;""),"Compliant","Pending evidence")))))</f>
        <v/>
      </c>
    </row>
    <row r="555" ht="56" customHeight="1">
      <c r="A555" s="2" t="inlineStr">
        <is>
          <t>IM-07</t>
        </is>
      </c>
      <c r="B555" s="2" t="inlineStr">
        <is>
          <t>BIM and information</t>
        </is>
      </c>
      <c r="C555" s="2" t="inlineStr">
        <is>
          <t>S2</t>
        </is>
      </c>
      <c r="D555" s="2" t="inlineStr">
        <is>
          <t>Evidence quality and safety</t>
        </is>
      </c>
      <c r="E555" s="2" t="inlineStr">
        <is>
          <t>Supply current checked geometry/data/docs and residual hazards</t>
        </is>
      </c>
      <c r="F555" s="2" t="inlineStr">
        <is>
          <t>[mandatory pass count; issue/hazard IDs]</t>
        </is>
      </c>
      <c r="G555" s="2" t="inlineStr">
        <is>
          <t>R23 ISO19650-1/-2:2018; R24 ISO7817-1:2024; R28 ISO19650-4:2022; exact clause/credit: verify in project adoption register</t>
        </is>
      </c>
      <c r="H555" s="2" t="inlineStr">
        <is>
          <t>Independent revision-bound review; unresolved mandatory failures block release</t>
        </is>
      </c>
      <c r="I555" s="2" t="inlineStr">
        <is>
          <t>BIM Manager / information management</t>
        </is>
      </c>
      <c r="J555" s="5" t="inlineStr">
        <is>
          <t>Pending screening</t>
        </is>
      </c>
      <c r="K555" s="5" t="inlineStr">
        <is>
          <t>Pending evidence</t>
        </is>
      </c>
      <c r="L555" s="5" t="inlineStr"/>
      <c r="M555" s="5" t="inlineStr"/>
      <c r="N555" s="5" t="inlineStr"/>
      <c r="O555" s="5" t="inlineStr"/>
      <c r="P555" s="5" t="inlineStr"/>
      <c r="Q555" s="5" t="inlineStr"/>
      <c r="R555" s="6" t="n"/>
      <c r="S555" s="5" t="inlineStr"/>
      <c r="T555" s="5" t="inlineStr"/>
      <c r="U555" s="5" t="inlineStr"/>
      <c r="V555" s="5" t="inlineStr"/>
      <c r="W555" s="8">
        <f>IF(J555="Pending screening","Pending screening",IF(J555="Not applicable",IF(AND(Q555&lt;&gt;"",R555&lt;&gt;"",S555&lt;&gt;"",U555&lt;&gt;""),"Not applicable","Pending evidence"),IF(J555&lt;&gt;"Required","Pending evidence",IF(K555="Deviation","Deviation",IF(AND(K555="Compliant",COUNTBLANK(L555:R555)=0,U555&lt;&gt;"",V555&lt;&gt;""),"Compliant","Pending evidence")))))</f>
        <v/>
      </c>
    </row>
    <row r="556" ht="56" customHeight="1">
      <c r="A556" s="2" t="inlineStr">
        <is>
          <t>IM-07</t>
        </is>
      </c>
      <c r="B556" s="2" t="inlineStr">
        <is>
          <t>BIM and information</t>
        </is>
      </c>
      <c r="C556" s="2" t="inlineStr">
        <is>
          <t>S3</t>
        </is>
      </c>
      <c r="D556" s="2" t="inlineStr">
        <is>
          <t>Evidence quality and safety</t>
        </is>
      </c>
      <c r="E556" s="2" t="inlineStr">
        <is>
          <t>Supply current checked geometry/data/docs and residual hazards</t>
        </is>
      </c>
      <c r="F556" s="2" t="inlineStr">
        <is>
          <t>[mandatory pass count; issue/hazard IDs]</t>
        </is>
      </c>
      <c r="G556" s="2" t="inlineStr">
        <is>
          <t>R23 ISO19650-1/-2:2018; R24 ISO7817-1:2024; R28 ISO19650-4:2022; exact clause/credit: verify in project adoption register</t>
        </is>
      </c>
      <c r="H556" s="2" t="inlineStr">
        <is>
          <t>Independent revision-bound review; unresolved mandatory failures block release</t>
        </is>
      </c>
      <c r="I556" s="2" t="inlineStr">
        <is>
          <t>BIM Manager / information management</t>
        </is>
      </c>
      <c r="J556" s="5" t="inlineStr">
        <is>
          <t>Pending screening</t>
        </is>
      </c>
      <c r="K556" s="5" t="inlineStr">
        <is>
          <t>Pending evidence</t>
        </is>
      </c>
      <c r="L556" s="5" t="inlineStr"/>
      <c r="M556" s="5" t="inlineStr"/>
      <c r="N556" s="5" t="inlineStr"/>
      <c r="O556" s="5" t="inlineStr"/>
      <c r="P556" s="5" t="inlineStr"/>
      <c r="Q556" s="5" t="inlineStr"/>
      <c r="R556" s="6" t="n"/>
      <c r="S556" s="5" t="inlineStr"/>
      <c r="T556" s="5" t="inlineStr"/>
      <c r="U556" s="5" t="inlineStr"/>
      <c r="V556" s="5" t="inlineStr"/>
      <c r="W556" s="8">
        <f>IF(J556="Pending screening","Pending screening",IF(J556="Not applicable",IF(AND(Q556&lt;&gt;"",R556&lt;&gt;"",S556&lt;&gt;"",U556&lt;&gt;""),"Not applicable","Pending evidence"),IF(J556&lt;&gt;"Required","Pending evidence",IF(K556="Deviation","Deviation",IF(AND(K556="Compliant",COUNTBLANK(L556:R556)=0,U556&lt;&gt;"",V556&lt;&gt;""),"Compliant","Pending evidence")))))</f>
        <v/>
      </c>
    </row>
    <row r="557" ht="56" customHeight="1">
      <c r="A557" s="2" t="inlineStr">
        <is>
          <t>IM-07</t>
        </is>
      </c>
      <c r="B557" s="2" t="inlineStr">
        <is>
          <t>BIM and information</t>
        </is>
      </c>
      <c r="C557" s="2" t="inlineStr">
        <is>
          <t>S4</t>
        </is>
      </c>
      <c r="D557" s="2" t="inlineStr">
        <is>
          <t>Evidence quality and safety</t>
        </is>
      </c>
      <c r="E557" s="2" t="inlineStr">
        <is>
          <t>Supply current checked geometry/data/docs and residual hazards</t>
        </is>
      </c>
      <c r="F557" s="2" t="inlineStr">
        <is>
          <t>[mandatory pass count; issue/hazard IDs]</t>
        </is>
      </c>
      <c r="G557" s="2" t="inlineStr">
        <is>
          <t>R23 ISO19650-1/-2:2018; R24 ISO7817-1:2024; R28 ISO19650-4:2022; exact clause/credit: verify in project adoption register</t>
        </is>
      </c>
      <c r="H557" s="2" t="inlineStr">
        <is>
          <t>Independent revision-bound review; unresolved mandatory failures block release</t>
        </is>
      </c>
      <c r="I557" s="2" t="inlineStr">
        <is>
          <t>BIM Manager / information management</t>
        </is>
      </c>
      <c r="J557" s="5" t="inlineStr">
        <is>
          <t>Pending screening</t>
        </is>
      </c>
      <c r="K557" s="5" t="inlineStr">
        <is>
          <t>Pending evidence</t>
        </is>
      </c>
      <c r="L557" s="5" t="inlineStr"/>
      <c r="M557" s="5" t="inlineStr"/>
      <c r="N557" s="5" t="inlineStr"/>
      <c r="O557" s="5" t="inlineStr"/>
      <c r="P557" s="5" t="inlineStr"/>
      <c r="Q557" s="5" t="inlineStr"/>
      <c r="R557" s="6" t="n"/>
      <c r="S557" s="5" t="inlineStr"/>
      <c r="T557" s="5" t="inlineStr"/>
      <c r="U557" s="5" t="inlineStr"/>
      <c r="V557" s="5" t="inlineStr"/>
      <c r="W557" s="8">
        <f>IF(J557="Pending screening","Pending screening",IF(J557="Not applicable",IF(AND(Q557&lt;&gt;"",R557&lt;&gt;"",S557&lt;&gt;"",U557&lt;&gt;""),"Not applicable","Pending evidence"),IF(J557&lt;&gt;"Required","Pending evidence",IF(K557="Deviation","Deviation",IF(AND(K557="Compliant",COUNTBLANK(L557:R557)=0,U557&lt;&gt;"",V557&lt;&gt;""),"Compliant","Pending evidence")))))</f>
        <v/>
      </c>
    </row>
    <row r="558" ht="56" customHeight="1">
      <c r="A558" s="2" t="inlineStr">
        <is>
          <t>IM-07</t>
        </is>
      </c>
      <c r="B558" s="2" t="inlineStr">
        <is>
          <t>BIM and information</t>
        </is>
      </c>
      <c r="C558" s="2" t="inlineStr">
        <is>
          <t>S5</t>
        </is>
      </c>
      <c r="D558" s="2" t="inlineStr">
        <is>
          <t>Evidence quality and safety</t>
        </is>
      </c>
      <c r="E558" s="2" t="inlineStr">
        <is>
          <t>Supply current checked geometry/data/docs and residual hazards</t>
        </is>
      </c>
      <c r="F558" s="2" t="inlineStr">
        <is>
          <t>[mandatory pass count; issue/hazard IDs]</t>
        </is>
      </c>
      <c r="G558" s="2" t="inlineStr">
        <is>
          <t>R23 ISO19650-1/-2:2018; R24 ISO7817-1:2024; R28 ISO19650-4:2022; exact clause/credit: verify in project adoption register</t>
        </is>
      </c>
      <c r="H558" s="2" t="inlineStr">
        <is>
          <t>Independent revision-bound review; unresolved mandatory failures block release</t>
        </is>
      </c>
      <c r="I558" s="2" t="inlineStr">
        <is>
          <t>BIM Manager / information management</t>
        </is>
      </c>
      <c r="J558" s="5" t="inlineStr">
        <is>
          <t>Pending screening</t>
        </is>
      </c>
      <c r="K558" s="5" t="inlineStr">
        <is>
          <t>Pending evidence</t>
        </is>
      </c>
      <c r="L558" s="5" t="inlineStr"/>
      <c r="M558" s="5" t="inlineStr"/>
      <c r="N558" s="5" t="inlineStr"/>
      <c r="O558" s="5" t="inlineStr"/>
      <c r="P558" s="5" t="inlineStr"/>
      <c r="Q558" s="5" t="inlineStr"/>
      <c r="R558" s="6" t="n"/>
      <c r="S558" s="5" t="inlineStr"/>
      <c r="T558" s="5" t="inlineStr"/>
      <c r="U558" s="5" t="inlineStr"/>
      <c r="V558" s="5" t="inlineStr"/>
      <c r="W558" s="8">
        <f>IF(J558="Pending screening","Pending screening",IF(J558="Not applicable",IF(AND(Q558&lt;&gt;"",R558&lt;&gt;"",S558&lt;&gt;"",U558&lt;&gt;""),"Not applicable","Pending evidence"),IF(J558&lt;&gt;"Required","Pending evidence",IF(K558="Deviation","Deviation",IF(AND(K558="Compliant",COUNTBLANK(L558:R558)=0,U558&lt;&gt;"",V558&lt;&gt;""),"Compliant","Pending evidence")))))</f>
        <v/>
      </c>
    </row>
    <row r="559" ht="56" customHeight="1">
      <c r="A559" s="2" t="inlineStr">
        <is>
          <t>IM-07</t>
        </is>
      </c>
      <c r="B559" s="2" t="inlineStr">
        <is>
          <t>BIM and information</t>
        </is>
      </c>
      <c r="C559" s="2" t="inlineStr">
        <is>
          <t>S6</t>
        </is>
      </c>
      <c r="D559" s="2" t="inlineStr">
        <is>
          <t>Evidence quality and safety</t>
        </is>
      </c>
      <c r="E559" s="2" t="inlineStr">
        <is>
          <t>Supply current checked geometry/data/docs and residual hazards</t>
        </is>
      </c>
      <c r="F559" s="2" t="inlineStr">
        <is>
          <t>[mandatory pass count; issue/hazard IDs]</t>
        </is>
      </c>
      <c r="G559" s="2" t="inlineStr">
        <is>
          <t>R23 ISO19650-1/-2:2018; R24 ISO7817-1:2024; R28 ISO19650-4:2022; exact clause/credit: verify in project adoption register</t>
        </is>
      </c>
      <c r="H559" s="2" t="inlineStr">
        <is>
          <t>Independent revision-bound review; unresolved mandatory failures block release</t>
        </is>
      </c>
      <c r="I559" s="2" t="inlineStr">
        <is>
          <t>BIM Manager / information management</t>
        </is>
      </c>
      <c r="J559" s="5" t="inlineStr">
        <is>
          <t>Pending screening</t>
        </is>
      </c>
      <c r="K559" s="5" t="inlineStr">
        <is>
          <t>Pending evidence</t>
        </is>
      </c>
      <c r="L559" s="5" t="inlineStr"/>
      <c r="M559" s="5" t="inlineStr"/>
      <c r="N559" s="5" t="inlineStr"/>
      <c r="O559" s="5" t="inlineStr"/>
      <c r="P559" s="5" t="inlineStr"/>
      <c r="Q559" s="5" t="inlineStr"/>
      <c r="R559" s="6" t="n"/>
      <c r="S559" s="5" t="inlineStr"/>
      <c r="T559" s="5" t="inlineStr"/>
      <c r="U559" s="5" t="inlineStr"/>
      <c r="V559" s="5" t="inlineStr"/>
      <c r="W559" s="8">
        <f>IF(J559="Pending screening","Pending screening",IF(J559="Not applicable",IF(AND(Q559&lt;&gt;"",R559&lt;&gt;"",S559&lt;&gt;"",U559&lt;&gt;""),"Not applicable","Pending evidence"),IF(J559&lt;&gt;"Required","Pending evidence",IF(K559="Deviation","Deviation",IF(AND(K559="Compliant",COUNTBLANK(L559:R559)=0,U559&lt;&gt;"",V559&lt;&gt;""),"Compliant","Pending evidence")))))</f>
        <v/>
      </c>
    </row>
    <row r="560" ht="56" customHeight="1">
      <c r="A560" s="2" t="inlineStr">
        <is>
          <t>IM-07</t>
        </is>
      </c>
      <c r="B560" s="2" t="inlineStr">
        <is>
          <t>BIM and information</t>
        </is>
      </c>
      <c r="C560" s="2" t="inlineStr">
        <is>
          <t>S7</t>
        </is>
      </c>
      <c r="D560" s="2" t="inlineStr">
        <is>
          <t>Evidence quality and safety</t>
        </is>
      </c>
      <c r="E560" s="2" t="inlineStr">
        <is>
          <t>Supply current checked geometry/data/docs and residual hazards</t>
        </is>
      </c>
      <c r="F560" s="2" t="inlineStr">
        <is>
          <t>[mandatory pass count; issue/hazard IDs]</t>
        </is>
      </c>
      <c r="G560" s="2" t="inlineStr">
        <is>
          <t>R23 ISO19650-1/-2:2018; R24 ISO7817-1:2024; R28 ISO19650-4:2022; exact clause/credit: verify in project adoption register</t>
        </is>
      </c>
      <c r="H560" s="2" t="inlineStr">
        <is>
          <t>Independent revision-bound review; unresolved mandatory failures block release</t>
        </is>
      </c>
      <c r="I560" s="2" t="inlineStr">
        <is>
          <t>BIM Manager / information management</t>
        </is>
      </c>
      <c r="J560" s="5" t="inlineStr">
        <is>
          <t>Pending screening</t>
        </is>
      </c>
      <c r="K560" s="5" t="inlineStr">
        <is>
          <t>Pending evidence</t>
        </is>
      </c>
      <c r="L560" s="5" t="inlineStr"/>
      <c r="M560" s="5" t="inlineStr"/>
      <c r="N560" s="5" t="inlineStr"/>
      <c r="O560" s="5" t="inlineStr"/>
      <c r="P560" s="5" t="inlineStr"/>
      <c r="Q560" s="5" t="inlineStr"/>
      <c r="R560" s="6" t="n"/>
      <c r="S560" s="5" t="inlineStr"/>
      <c r="T560" s="5" t="inlineStr"/>
      <c r="U560" s="5" t="inlineStr"/>
      <c r="V560" s="5" t="inlineStr"/>
      <c r="W560" s="8">
        <f>IF(J560="Pending screening","Pending screening",IF(J560="Not applicable",IF(AND(Q560&lt;&gt;"",R560&lt;&gt;"",S560&lt;&gt;"",U560&lt;&gt;""),"Not applicable","Pending evidence"),IF(J560&lt;&gt;"Required","Pending evidence",IF(K560="Deviation","Deviation",IF(AND(K560="Compliant",COUNTBLANK(L560:R560)=0,U560&lt;&gt;"",V560&lt;&gt;""),"Compliant","Pending evidence")))))</f>
        <v/>
      </c>
    </row>
    <row r="561" ht="56" customHeight="1">
      <c r="A561" s="2" t="inlineStr">
        <is>
          <t>IM-08</t>
        </is>
      </c>
      <c r="B561" s="2" t="inlineStr">
        <is>
          <t>BIM and information</t>
        </is>
      </c>
      <c r="C561" s="2" t="inlineStr">
        <is>
          <t>S1</t>
        </is>
      </c>
      <c r="D561" s="2" t="inlineStr">
        <is>
          <t>Asset handover and use</t>
        </is>
      </c>
      <c r="E561" s="2" t="inlineStr">
        <is>
          <t>Supply accepted asset data, O&amp;M, warranties, training and update owner</t>
        </is>
      </c>
      <c r="F561" s="2" t="inlineStr">
        <is>
          <t>[AIR/profile IDs; assets; receipts]</t>
        </is>
      </c>
      <c r="G561" s="2" t="inlineStr">
        <is>
          <t>R23 ISO19650-1/-2:2018; R24 ISO7817-1:2024; R28 ISO19650-4:2022; exact clause/credit: verify in project adoption register</t>
        </is>
      </c>
      <c r="H561" s="2" t="inlineStr">
        <is>
          <t>FM receiving/import reconciliation and actual acceptance</t>
        </is>
      </c>
      <c r="I561" s="2" t="inlineStr">
        <is>
          <t>BIM Manager / information management</t>
        </is>
      </c>
      <c r="J561" s="5" t="inlineStr">
        <is>
          <t>Pending screening</t>
        </is>
      </c>
      <c r="K561" s="5" t="inlineStr">
        <is>
          <t>Pending evidence</t>
        </is>
      </c>
      <c r="L561" s="5" t="inlineStr"/>
      <c r="M561" s="5" t="inlineStr"/>
      <c r="N561" s="5" t="inlineStr"/>
      <c r="O561" s="5" t="inlineStr"/>
      <c r="P561" s="5" t="inlineStr"/>
      <c r="Q561" s="5" t="inlineStr"/>
      <c r="R561" s="6" t="n"/>
      <c r="S561" s="5" t="inlineStr"/>
      <c r="T561" s="5" t="inlineStr"/>
      <c r="U561" s="5" t="inlineStr"/>
      <c r="V561" s="5" t="inlineStr"/>
      <c r="W561" s="8">
        <f>IF(J561="Pending screening","Pending screening",IF(J561="Not applicable",IF(AND(Q561&lt;&gt;"",R561&lt;&gt;"",S561&lt;&gt;"",U561&lt;&gt;""),"Not applicable","Pending evidence"),IF(J561&lt;&gt;"Required","Pending evidence",IF(K561="Deviation","Deviation",IF(AND(K561="Compliant",COUNTBLANK(L561:R561)=0,U561&lt;&gt;"",V561&lt;&gt;""),"Compliant","Pending evidence")))))</f>
        <v/>
      </c>
    </row>
    <row r="562" ht="56" customHeight="1">
      <c r="A562" s="2" t="inlineStr">
        <is>
          <t>IM-08</t>
        </is>
      </c>
      <c r="B562" s="2" t="inlineStr">
        <is>
          <t>BIM and information</t>
        </is>
      </c>
      <c r="C562" s="2" t="inlineStr">
        <is>
          <t>S2</t>
        </is>
      </c>
      <c r="D562" s="2" t="inlineStr">
        <is>
          <t>Asset handover and use</t>
        </is>
      </c>
      <c r="E562" s="2" t="inlineStr">
        <is>
          <t>Supply accepted asset data, O&amp;M, warranties, training and update owner</t>
        </is>
      </c>
      <c r="F562" s="2" t="inlineStr">
        <is>
          <t>[AIR/profile IDs; assets; receipts]</t>
        </is>
      </c>
      <c r="G562" s="2" t="inlineStr">
        <is>
          <t>R23 ISO19650-1/-2:2018; R24 ISO7817-1:2024; R28 ISO19650-4:2022; exact clause/credit: verify in project adoption register</t>
        </is>
      </c>
      <c r="H562" s="2" t="inlineStr">
        <is>
          <t>FM receiving/import reconciliation and actual acceptance</t>
        </is>
      </c>
      <c r="I562" s="2" t="inlineStr">
        <is>
          <t>BIM Manager / information management</t>
        </is>
      </c>
      <c r="J562" s="5" t="inlineStr">
        <is>
          <t>Pending screening</t>
        </is>
      </c>
      <c r="K562" s="5" t="inlineStr">
        <is>
          <t>Pending evidence</t>
        </is>
      </c>
      <c r="L562" s="5" t="inlineStr"/>
      <c r="M562" s="5" t="inlineStr"/>
      <c r="N562" s="5" t="inlineStr"/>
      <c r="O562" s="5" t="inlineStr"/>
      <c r="P562" s="5" t="inlineStr"/>
      <c r="Q562" s="5" t="inlineStr"/>
      <c r="R562" s="6" t="n"/>
      <c r="S562" s="5" t="inlineStr"/>
      <c r="T562" s="5" t="inlineStr"/>
      <c r="U562" s="5" t="inlineStr"/>
      <c r="V562" s="5" t="inlineStr"/>
      <c r="W562" s="8">
        <f>IF(J562="Pending screening","Pending screening",IF(J562="Not applicable",IF(AND(Q562&lt;&gt;"",R562&lt;&gt;"",S562&lt;&gt;"",U562&lt;&gt;""),"Not applicable","Pending evidence"),IF(J562&lt;&gt;"Required","Pending evidence",IF(K562="Deviation","Deviation",IF(AND(K562="Compliant",COUNTBLANK(L562:R562)=0,U562&lt;&gt;"",V562&lt;&gt;""),"Compliant","Pending evidence")))))</f>
        <v/>
      </c>
    </row>
    <row r="563" ht="56" customHeight="1">
      <c r="A563" s="2" t="inlineStr">
        <is>
          <t>IM-08</t>
        </is>
      </c>
      <c r="B563" s="2" t="inlineStr">
        <is>
          <t>BIM and information</t>
        </is>
      </c>
      <c r="C563" s="2" t="inlineStr">
        <is>
          <t>S3</t>
        </is>
      </c>
      <c r="D563" s="2" t="inlineStr">
        <is>
          <t>Asset handover and use</t>
        </is>
      </c>
      <c r="E563" s="2" t="inlineStr">
        <is>
          <t>Supply accepted asset data, O&amp;M, warranties, training and update owner</t>
        </is>
      </c>
      <c r="F563" s="2" t="inlineStr">
        <is>
          <t>[AIR/profile IDs; assets; receipts]</t>
        </is>
      </c>
      <c r="G563" s="2" t="inlineStr">
        <is>
          <t>R23 ISO19650-1/-2:2018; R24 ISO7817-1:2024; R28 ISO19650-4:2022; exact clause/credit: verify in project adoption register</t>
        </is>
      </c>
      <c r="H563" s="2" t="inlineStr">
        <is>
          <t>FM receiving/import reconciliation and actual acceptance</t>
        </is>
      </c>
      <c r="I563" s="2" t="inlineStr">
        <is>
          <t>BIM Manager / information management</t>
        </is>
      </c>
      <c r="J563" s="5" t="inlineStr">
        <is>
          <t>Pending screening</t>
        </is>
      </c>
      <c r="K563" s="5" t="inlineStr">
        <is>
          <t>Pending evidence</t>
        </is>
      </c>
      <c r="L563" s="5" t="inlineStr"/>
      <c r="M563" s="5" t="inlineStr"/>
      <c r="N563" s="5" t="inlineStr"/>
      <c r="O563" s="5" t="inlineStr"/>
      <c r="P563" s="5" t="inlineStr"/>
      <c r="Q563" s="5" t="inlineStr"/>
      <c r="R563" s="6" t="n"/>
      <c r="S563" s="5" t="inlineStr"/>
      <c r="T563" s="5" t="inlineStr"/>
      <c r="U563" s="5" t="inlineStr"/>
      <c r="V563" s="5" t="inlineStr"/>
      <c r="W563" s="8">
        <f>IF(J563="Pending screening","Pending screening",IF(J563="Not applicable",IF(AND(Q563&lt;&gt;"",R563&lt;&gt;"",S563&lt;&gt;"",U563&lt;&gt;""),"Not applicable","Pending evidence"),IF(J563&lt;&gt;"Required","Pending evidence",IF(K563="Deviation","Deviation",IF(AND(K563="Compliant",COUNTBLANK(L563:R563)=0,U563&lt;&gt;"",V563&lt;&gt;""),"Compliant","Pending evidence")))))</f>
        <v/>
      </c>
    </row>
    <row r="564" ht="56" customHeight="1">
      <c r="A564" s="2" t="inlineStr">
        <is>
          <t>IM-08</t>
        </is>
      </c>
      <c r="B564" s="2" t="inlineStr">
        <is>
          <t>BIM and information</t>
        </is>
      </c>
      <c r="C564" s="2" t="inlineStr">
        <is>
          <t>S4</t>
        </is>
      </c>
      <c r="D564" s="2" t="inlineStr">
        <is>
          <t>Asset handover and use</t>
        </is>
      </c>
      <c r="E564" s="2" t="inlineStr">
        <is>
          <t>Supply accepted asset data, O&amp;M, warranties, training and update owner</t>
        </is>
      </c>
      <c r="F564" s="2" t="inlineStr">
        <is>
          <t>[AIR/profile IDs; assets; receipts]</t>
        </is>
      </c>
      <c r="G564" s="2" t="inlineStr">
        <is>
          <t>R23 ISO19650-1/-2:2018; R24 ISO7817-1:2024; R28 ISO19650-4:2022; exact clause/credit: verify in project adoption register</t>
        </is>
      </c>
      <c r="H564" s="2" t="inlineStr">
        <is>
          <t>FM receiving/import reconciliation and actual acceptance</t>
        </is>
      </c>
      <c r="I564" s="2" t="inlineStr">
        <is>
          <t>BIM Manager / information management</t>
        </is>
      </c>
      <c r="J564" s="5" t="inlineStr">
        <is>
          <t>Pending screening</t>
        </is>
      </c>
      <c r="K564" s="5" t="inlineStr">
        <is>
          <t>Pending evidence</t>
        </is>
      </c>
      <c r="L564" s="5" t="inlineStr"/>
      <c r="M564" s="5" t="inlineStr"/>
      <c r="N564" s="5" t="inlineStr"/>
      <c r="O564" s="5" t="inlineStr"/>
      <c r="P564" s="5" t="inlineStr"/>
      <c r="Q564" s="5" t="inlineStr"/>
      <c r="R564" s="6" t="n"/>
      <c r="S564" s="5" t="inlineStr"/>
      <c r="T564" s="5" t="inlineStr"/>
      <c r="U564" s="5" t="inlineStr"/>
      <c r="V564" s="5" t="inlineStr"/>
      <c r="W564" s="8">
        <f>IF(J564="Pending screening","Pending screening",IF(J564="Not applicable",IF(AND(Q564&lt;&gt;"",R564&lt;&gt;"",S564&lt;&gt;"",U564&lt;&gt;""),"Not applicable","Pending evidence"),IF(J564&lt;&gt;"Required","Pending evidence",IF(K564="Deviation","Deviation",IF(AND(K564="Compliant",COUNTBLANK(L564:R564)=0,U564&lt;&gt;"",V564&lt;&gt;""),"Compliant","Pending evidence")))))</f>
        <v/>
      </c>
    </row>
    <row r="565" ht="56" customHeight="1">
      <c r="A565" s="2" t="inlineStr">
        <is>
          <t>IM-08</t>
        </is>
      </c>
      <c r="B565" s="2" t="inlineStr">
        <is>
          <t>BIM and information</t>
        </is>
      </c>
      <c r="C565" s="2" t="inlineStr">
        <is>
          <t>S5</t>
        </is>
      </c>
      <c r="D565" s="2" t="inlineStr">
        <is>
          <t>Asset handover and use</t>
        </is>
      </c>
      <c r="E565" s="2" t="inlineStr">
        <is>
          <t>Supply accepted asset data, O&amp;M, warranties, training and update owner</t>
        </is>
      </c>
      <c r="F565" s="2" t="inlineStr">
        <is>
          <t>[AIR/profile IDs; assets; receipts]</t>
        </is>
      </c>
      <c r="G565" s="2" t="inlineStr">
        <is>
          <t>R23 ISO19650-1/-2:2018; R24 ISO7817-1:2024; R28 ISO19650-4:2022; exact clause/credit: verify in project adoption register</t>
        </is>
      </c>
      <c r="H565" s="2" t="inlineStr">
        <is>
          <t>FM receiving/import reconciliation and actual acceptance</t>
        </is>
      </c>
      <c r="I565" s="2" t="inlineStr">
        <is>
          <t>BIM Manager / information management</t>
        </is>
      </c>
      <c r="J565" s="5" t="inlineStr">
        <is>
          <t>Pending screening</t>
        </is>
      </c>
      <c r="K565" s="5" t="inlineStr">
        <is>
          <t>Pending evidence</t>
        </is>
      </c>
      <c r="L565" s="5" t="inlineStr"/>
      <c r="M565" s="5" t="inlineStr"/>
      <c r="N565" s="5" t="inlineStr"/>
      <c r="O565" s="5" t="inlineStr"/>
      <c r="P565" s="5" t="inlineStr"/>
      <c r="Q565" s="5" t="inlineStr"/>
      <c r="R565" s="6" t="n"/>
      <c r="S565" s="5" t="inlineStr"/>
      <c r="T565" s="5" t="inlineStr"/>
      <c r="U565" s="5" t="inlineStr"/>
      <c r="V565" s="5" t="inlineStr"/>
      <c r="W565" s="8">
        <f>IF(J565="Pending screening","Pending screening",IF(J565="Not applicable",IF(AND(Q565&lt;&gt;"",R565&lt;&gt;"",S565&lt;&gt;"",U565&lt;&gt;""),"Not applicable","Pending evidence"),IF(J565&lt;&gt;"Required","Pending evidence",IF(K565="Deviation","Deviation",IF(AND(K565="Compliant",COUNTBLANK(L565:R565)=0,U565&lt;&gt;"",V565&lt;&gt;""),"Compliant","Pending evidence")))))</f>
        <v/>
      </c>
    </row>
    <row r="566" ht="56" customHeight="1">
      <c r="A566" s="2" t="inlineStr">
        <is>
          <t>IM-08</t>
        </is>
      </c>
      <c r="B566" s="2" t="inlineStr">
        <is>
          <t>BIM and information</t>
        </is>
      </c>
      <c r="C566" s="2" t="inlineStr">
        <is>
          <t>S6</t>
        </is>
      </c>
      <c r="D566" s="2" t="inlineStr">
        <is>
          <t>Asset handover and use</t>
        </is>
      </c>
      <c r="E566" s="2" t="inlineStr">
        <is>
          <t>Supply accepted asset data, O&amp;M, warranties, training and update owner</t>
        </is>
      </c>
      <c r="F566" s="2" t="inlineStr">
        <is>
          <t>[AIR/profile IDs; assets; receipts]</t>
        </is>
      </c>
      <c r="G566" s="2" t="inlineStr">
        <is>
          <t>R23 ISO19650-1/-2:2018; R24 ISO7817-1:2024; R28 ISO19650-4:2022; exact clause/credit: verify in project adoption register</t>
        </is>
      </c>
      <c r="H566" s="2" t="inlineStr">
        <is>
          <t>FM receiving/import reconciliation and actual acceptance</t>
        </is>
      </c>
      <c r="I566" s="2" t="inlineStr">
        <is>
          <t>BIM Manager / information management</t>
        </is>
      </c>
      <c r="J566" s="5" t="inlineStr">
        <is>
          <t>Pending screening</t>
        </is>
      </c>
      <c r="K566" s="5" t="inlineStr">
        <is>
          <t>Pending evidence</t>
        </is>
      </c>
      <c r="L566" s="5" t="inlineStr"/>
      <c r="M566" s="5" t="inlineStr"/>
      <c r="N566" s="5" t="inlineStr"/>
      <c r="O566" s="5" t="inlineStr"/>
      <c r="P566" s="5" t="inlineStr"/>
      <c r="Q566" s="5" t="inlineStr"/>
      <c r="R566" s="6" t="n"/>
      <c r="S566" s="5" t="inlineStr"/>
      <c r="T566" s="5" t="inlineStr"/>
      <c r="U566" s="5" t="inlineStr"/>
      <c r="V566" s="5" t="inlineStr"/>
      <c r="W566" s="8">
        <f>IF(J566="Pending screening","Pending screening",IF(J566="Not applicable",IF(AND(Q566&lt;&gt;"",R566&lt;&gt;"",S566&lt;&gt;"",U566&lt;&gt;""),"Not applicable","Pending evidence"),IF(J566&lt;&gt;"Required","Pending evidence",IF(K566="Deviation","Deviation",IF(AND(K566="Compliant",COUNTBLANK(L566:R566)=0,U566&lt;&gt;"",V566&lt;&gt;""),"Compliant","Pending evidence")))))</f>
        <v/>
      </c>
    </row>
    <row r="567" ht="56" customHeight="1">
      <c r="A567" s="2" t="inlineStr">
        <is>
          <t>IM-08</t>
        </is>
      </c>
      <c r="B567" s="2" t="inlineStr">
        <is>
          <t>BIM and information</t>
        </is>
      </c>
      <c r="C567" s="2" t="inlineStr">
        <is>
          <t>S7</t>
        </is>
      </c>
      <c r="D567" s="2" t="inlineStr">
        <is>
          <t>Asset handover and use</t>
        </is>
      </c>
      <c r="E567" s="2" t="inlineStr">
        <is>
          <t>Supply accepted asset data, O&amp;M, warranties, training and update owner</t>
        </is>
      </c>
      <c r="F567" s="2" t="inlineStr">
        <is>
          <t>[AIR/profile IDs; assets; receipts]</t>
        </is>
      </c>
      <c r="G567" s="2" t="inlineStr">
        <is>
          <t>R23 ISO19650-1/-2:2018; R24 ISO7817-1:2024; R28 ISO19650-4:2022; exact clause/credit: verify in project adoption register</t>
        </is>
      </c>
      <c r="H567" s="2" t="inlineStr">
        <is>
          <t>FM receiving/import reconciliation and actual acceptance</t>
        </is>
      </c>
      <c r="I567" s="2" t="inlineStr">
        <is>
          <t>BIM Manager / information management</t>
        </is>
      </c>
      <c r="J567" s="5" t="inlineStr">
        <is>
          <t>Pending screening</t>
        </is>
      </c>
      <c r="K567" s="5" t="inlineStr">
        <is>
          <t>Pending evidence</t>
        </is>
      </c>
      <c r="L567" s="5" t="inlineStr"/>
      <c r="M567" s="5" t="inlineStr"/>
      <c r="N567" s="5" t="inlineStr"/>
      <c r="O567" s="5" t="inlineStr"/>
      <c r="P567" s="5" t="inlineStr"/>
      <c r="Q567" s="5" t="inlineStr"/>
      <c r="R567" s="6" t="n"/>
      <c r="S567" s="5" t="inlineStr"/>
      <c r="T567" s="5" t="inlineStr"/>
      <c r="U567" s="5" t="inlineStr"/>
      <c r="V567" s="5" t="inlineStr"/>
      <c r="W567" s="8">
        <f>IF(J567="Pending screening","Pending screening",IF(J567="Not applicable",IF(AND(Q567&lt;&gt;"",R567&lt;&gt;"",S567&lt;&gt;"",U567&lt;&gt;""),"Not applicable","Pending evidence"),IF(J567&lt;&gt;"Required","Pending evidence",IF(K567="Deviation","Deviation",IF(AND(K567="Compliant",COUNTBLANK(L567:R567)=0,U567&lt;&gt;"",V567&lt;&gt;""),"Compliant","Pending evidence")))))</f>
        <v/>
      </c>
    </row>
  </sheetData>
  <autoFilter ref="A1:W567"/>
  <conditionalFormatting sqref="W2:W567">
    <cfRule type="cellIs" priority="1" operator="equal" dxfId="0">
      <formula>"BLOCKED"</formula>
    </cfRule>
    <cfRule type="cellIs" priority="2" operator="equal" dxfId="0">
      <formula>"Deviation"</formula>
    </cfRule>
    <cfRule type="cellIs" priority="3" operator="equal" dxfId="1">
      <formula>"Pending evidence"</formula>
    </cfRule>
    <cfRule type="cellIs" priority="4" operator="equal" dxfId="1">
      <formula>"Pending screening"</formula>
    </cfRule>
    <cfRule type="cellIs" priority="5" operator="equal" dxfId="2">
      <formula>"Compliant"</formula>
    </cfRule>
    <cfRule type="cellIs" priority="6" operator="equal" dxfId="2">
      <formula>"REVIEW READY"</formula>
    </cfRule>
  </conditionalFormatting>
  <dataValidations count="3">
    <dataValidation sqref="C2:C567" showDropDown="0" showInputMessage="0" showErrorMessage="1" allowBlank="0" errorTitle="Use a controlled value" error="Select a value from the list. Pasted values still require review." type="list" errorStyle="stop">
      <formula1>=CriteriaStages</formula1>
    </dataValidation>
    <dataValidation sqref="J2:J567" showDropDown="0" showInputMessage="0" showErrorMessage="1" allowBlank="0" errorTitle="Use a controlled value" error="Select a value from the list. Pasted values still require review." type="list" errorStyle="stop">
      <formula1>=Applicability</formula1>
    </dataValidation>
    <dataValidation sqref="K2:K567" showDropDown="0" showInputMessage="0" showErrorMessage="1" allowBlank="0" errorTitle="Use a controlled value" error="Select a value from the list. Pasted values still require review." type="list" errorStyle="stop">
      <formula1>=EvidenceStatus</formula1>
    </dataValidation>
  </dataValidations>
  <printOptions horizontalCentered="0"/>
  <pageMargins left="0.25" right="0.25" top="0.35" bottom="0.35" header="0.5" footer="0.5"/>
  <pageSetup orientation="landscape" paperSize="8" fitToHeight="0" fitToWidth="4"/>
  <headerFooter>
    <oddHeader/>
    <oddFooter>&amp;C&amp;8 BBM-STD-12 V0.1 | &amp;A |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45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8" customWidth="1" min="2" max="2"/>
    <col width="30" customWidth="1" min="3" max="3"/>
    <col width="45" customWidth="1" min="4" max="4"/>
    <col width="72" customWidth="1" min="5" max="5"/>
    <col width="65" customWidth="1" min="6" max="6"/>
    <col width="16" customWidth="1" min="7" max="7"/>
    <col hidden="1" width="13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</cols>
  <sheetData>
    <row r="1" ht="44" customHeight="1">
      <c r="A1" s="1" t="inlineStr">
        <is>
          <t>RefID</t>
        </is>
      </c>
      <c r="B1" s="1" t="inlineStr">
        <is>
          <t>Title / service</t>
        </is>
      </c>
      <c r="C1" s="1" t="inlineStr">
        <is>
          <t>Official publisher</t>
        </is>
      </c>
      <c r="D1" s="1" t="inlineStr">
        <is>
          <t>Edition / publication date</t>
        </is>
      </c>
      <c r="E1" s="1" t="inlineStr">
        <is>
          <t>Official URL</t>
        </is>
      </c>
      <c r="F1" s="1" t="inlineStr">
        <is>
          <t>Applicability boundary</t>
        </is>
      </c>
      <c r="G1" s="1" t="inlineStr">
        <is>
          <t>Access date</t>
        </is>
      </c>
      <c r="I1" s="9" t="inlineStr">
        <is>
          <t>ApprovalStages</t>
        </is>
      </c>
      <c r="J1" s="9" t="inlineStr">
        <is>
          <t>Authorities</t>
        </is>
      </c>
      <c r="K1" s="9" t="inlineStr">
        <is>
          <t>ApprovalStatus</t>
        </is>
      </c>
      <c r="L1" s="9" t="inlineStr">
        <is>
          <t>Applicability</t>
        </is>
      </c>
      <c r="M1" s="9" t="inlineStr">
        <is>
          <t>EvidenceStatus</t>
        </is>
      </c>
      <c r="N1" s="9" t="inlineStr">
        <is>
          <t>CriteriaStages</t>
        </is>
      </c>
      <c r="O1" s="9" t="inlineStr">
        <is>
          <t>Conditions</t>
        </is>
      </c>
    </row>
    <row r="2" ht="40" customHeight="1">
      <c r="A2" s="2" t="inlineStr">
        <is>
          <t>R01</t>
        </is>
      </c>
      <c r="B2" s="2" t="inlineStr">
        <is>
          <t>Binaa Construction Permits Platform launch</t>
        </is>
      </c>
      <c r="C2" s="2" t="inlineStr">
        <is>
          <t>DMT</t>
        </is>
      </c>
      <c r="D2" s="2" t="inlineStr">
        <is>
          <t>18 June 2025; phased rollout</t>
        </is>
      </c>
      <c r="E2" s="10" t="inlineStr">
        <is>
          <t>https://www.dmt.gov.ae/en/Media-Centre/News/Binaa-Construction-Permits-Platform-Launched</t>
        </is>
      </c>
      <c r="F2" s="2" t="inlineStr">
        <is>
          <t>Confirm actual eligibility/channel; TAMM and Binaa are channels, not authorities</t>
        </is>
      </c>
      <c r="G2" s="11" t="n">
        <v>46311</v>
      </c>
      <c r="I2" t="inlineStr">
        <is>
          <t>Building permit</t>
        </is>
      </c>
      <c r="J2" t="inlineStr">
        <is>
          <t>ADNOC / affected asset operator</t>
        </is>
      </c>
      <c r="K2" t="inlineStr">
        <is>
          <t>Pending screening</t>
        </is>
      </c>
      <c r="L2" t="inlineStr">
        <is>
          <t>Pending screening</t>
        </is>
      </c>
      <c r="M2" t="inlineStr">
        <is>
          <t>Compliant</t>
        </is>
      </c>
      <c r="N2" t="inlineStr">
        <is>
          <t>S0</t>
        </is>
      </c>
      <c r="O2" t="inlineStr">
        <is>
          <t>Not assessed</t>
        </is>
      </c>
    </row>
    <row r="3" ht="40" customHeight="1">
      <c r="A3" s="2" t="inlineStr">
        <is>
          <t>R02</t>
        </is>
      </c>
      <c r="B3" s="2" t="inlineStr">
        <is>
          <t>Abu Dhabi International Codes: ADIBC, ADIECC, ADIFGC, ADIMC, ADIPSDC, ADIPMC</t>
        </is>
      </c>
      <c r="C3" s="2" t="inlineStr">
        <is>
          <t>DMT</t>
        </is>
      </c>
      <c r="D3" s="2" t="inlineStr">
        <is>
          <t>2013 suite; verified in ADIECC preface</t>
        </is>
      </c>
      <c r="E3" s="10" t="inlineStr">
        <is>
          <t>https://www.dmt.gov.ae/-/media/Project/DMT/DMT/Codes/3-ADIECC-2013_1-12-2013.pdf</t>
        </is>
      </c>
      <c r="F3" s="2" t="inlineStr">
        <is>
          <t>Obtain adopted volumes, referenced-standard editions and local amendments</t>
        </is>
      </c>
      <c r="G3" s="11" t="n">
        <v>46311</v>
      </c>
      <c r="I3" t="inlineStr">
        <is>
          <t>Completion/occupancy</t>
        </is>
      </c>
      <c r="J3" t="inlineStr">
        <is>
          <t>Abu Dhabi Civil Defence</t>
        </is>
      </c>
      <c r="K3" t="inlineStr">
        <is>
          <t>Not started</t>
        </is>
      </c>
      <c r="L3" t="inlineStr">
        <is>
          <t>Required</t>
        </is>
      </c>
      <c r="M3" t="inlineStr">
        <is>
          <t>Deviation</t>
        </is>
      </c>
      <c r="N3" t="inlineStr">
        <is>
          <t>S1</t>
        </is>
      </c>
      <c r="O3" t="inlineStr">
        <is>
          <t>Open</t>
        </is>
      </c>
    </row>
    <row r="4" ht="56" customHeight="1">
      <c r="A4" s="2" t="inlineStr">
        <is>
          <t>R03</t>
        </is>
      </c>
      <c r="B4" s="2" t="inlineStr">
        <is>
          <t>UAE Fire and Life Safety Code of Practice and submission guidance</t>
        </is>
      </c>
      <c r="C4" s="2" t="inlineStr">
        <is>
          <t>Dubai Civil Defence</t>
        </is>
      </c>
      <c r="D4" s="2" t="inlineStr">
        <is>
          <t>2018 code; official rules listing</t>
        </is>
      </c>
      <c r="E4" s="10" t="inlineStr">
        <is>
          <t>https://www.dcd.gov.ae/portal/en/preventive-safety/rules-regulations/faq-uae-fire-and-life-safety-code-of-practice?limit=20&amp;limitstart=0</t>
        </is>
      </c>
      <c r="F4" s="2" t="inlineStr">
        <is>
          <t>Confirm local adoption/circulars and exact clauses</t>
        </is>
      </c>
      <c r="G4" s="11" t="n">
        <v>46311</v>
      </c>
      <c r="I4" t="inlineStr">
        <is>
          <t>Concept/planning</t>
        </is>
      </c>
      <c r="J4" t="inlineStr">
        <is>
          <t>Abu Dhabi Mobility / ITC</t>
        </is>
      </c>
      <c r="K4" t="inlineStr">
        <is>
          <t>In preparation</t>
        </is>
      </c>
      <c r="L4" t="inlineStr">
        <is>
          <t>Not applicable</t>
        </is>
      </c>
      <c r="M4" t="inlineStr">
        <is>
          <t>Pending evidence</t>
        </is>
      </c>
      <c r="N4" t="inlineStr">
        <is>
          <t>S2</t>
        </is>
      </c>
      <c r="O4" t="inlineStr">
        <is>
          <t>Closed</t>
        </is>
      </c>
    </row>
    <row r="5" ht="40" customHeight="1">
      <c r="A5" s="2" t="inlineStr">
        <is>
          <t>R04</t>
        </is>
      </c>
      <c r="B5" s="2" t="inlineStr">
        <is>
          <t>Abu Dhabi International Accessibility Standards</t>
        </is>
      </c>
      <c r="C5" s="2" t="inlineStr">
        <is>
          <t>DMT</t>
        </is>
      </c>
      <c r="D5" s="2" t="inlineStr">
        <is>
          <t>Official hosted edition; date/current amendments to verify</t>
        </is>
      </c>
      <c r="E5" s="10" t="inlineStr">
        <is>
          <t>https://www.dmt.gov.ae/-/media/Project/DMT/DMT/Codes/3-ADAccessStd_bookmarked.pdf</t>
        </is>
      </c>
      <c r="F5" s="2" t="inlineStr">
        <is>
          <t>PDF title verified; confirm current accessibility/Sahel applicability</t>
        </is>
      </c>
      <c r="G5" s="11" t="n">
        <v>46311</v>
      </c>
      <c r="I5" t="inlineStr">
        <is>
          <t>Construction</t>
        </is>
      </c>
      <c r="J5" t="inlineStr">
        <is>
          <t>Asset operators / municipality</t>
        </is>
      </c>
      <c r="K5" t="inlineStr">
        <is>
          <t>Submitted</t>
        </is>
      </c>
      <c r="N5" t="inlineStr">
        <is>
          <t>S3</t>
        </is>
      </c>
      <c r="O5" t="inlineStr">
        <is>
          <t>None</t>
        </is>
      </c>
    </row>
    <row r="6" ht="40" customHeight="1">
      <c r="A6" s="2" t="inlineStr">
        <is>
          <t>R05</t>
        </is>
      </c>
      <c r="B6" s="2" t="inlineStr">
        <is>
          <t>Pearl Building Rating System: Design and Construction</t>
        </is>
      </c>
      <c r="C6" s="2" t="inlineStr">
        <is>
          <t>UPC / DMT</t>
        </is>
      </c>
      <c r="D6" s="2" t="inlineStr">
        <is>
          <t>Version 1.0, April 2010; official cover verified</t>
        </is>
      </c>
      <c r="E6" s="10" t="inlineStr">
        <is>
          <t>https://www.dmt.gov.ae/-/media/Project/DMT/DMT/E-Library/0001-Manuals/PBRS/PBRS-Version-10.pdf</t>
        </is>
      </c>
      <c r="F6" s="2" t="inlineStr">
        <is>
          <t>Select building/villa/community scheme; verify current bulletins/credits</t>
        </is>
      </c>
      <c r="G6" s="11" t="n">
        <v>46311</v>
      </c>
      <c r="I6" t="inlineStr">
        <is>
          <t>Operation/renewal</t>
        </is>
      </c>
      <c r="J6" t="inlineStr">
        <is>
          <t>Aviation / airport / GCAA</t>
        </is>
      </c>
      <c r="K6" t="inlineStr">
        <is>
          <t>Under review</t>
        </is>
      </c>
      <c r="N6" t="inlineStr">
        <is>
          <t>S4</t>
        </is>
      </c>
    </row>
    <row r="7" ht="40" customHeight="1">
      <c r="A7" s="2" t="inlineStr">
        <is>
          <t>R06</t>
        </is>
      </c>
      <c r="B7" s="2" t="inlineStr">
        <is>
          <t>Estidama Information Bulletin 3: buildings requiring PBRS</t>
        </is>
      </c>
      <c r="C7" s="2" t="inlineStr">
        <is>
          <t>UPC / DMT</t>
        </is>
      </c>
      <c r="D7" s="2" t="inlineStr">
        <is>
          <t>Version 1.0, 2 February 2011</t>
        </is>
      </c>
      <c r="E7" s="10" t="inlineStr">
        <is>
          <t>https://pages.dmt.gov.ae/-/media/499659DE51C34B118B94DCEFD5384F87.ashx?download=1</t>
        </is>
      </c>
      <c r="F7" s="2" t="inlineStr">
        <is>
          <t>Historical minimum 1 Pearl/new buildings and 2/government; verify current scope/exceptions</t>
        </is>
      </c>
      <c r="G7" s="11" t="n">
        <v>46311</v>
      </c>
      <c r="J7" t="inlineStr">
        <is>
          <t>Civil Defence / competent authority</t>
        </is>
      </c>
      <c r="K7" t="inlineStr">
        <is>
          <t>Revise/resubmit</t>
        </is>
      </c>
      <c r="N7" t="inlineStr">
        <is>
          <t>S5</t>
        </is>
      </c>
    </row>
    <row r="8" ht="32" customHeight="1">
      <c r="A8" s="2" t="inlineStr">
        <is>
          <t>R07</t>
        </is>
      </c>
      <c r="B8" s="2" t="inlineStr">
        <is>
          <t>Sustainable green building implementation</t>
        </is>
      </c>
      <c r="C8" s="2" t="inlineStr">
        <is>
          <t>Abu Dhabi City Municipality</t>
        </is>
      </c>
      <c r="D8" s="2" t="inlineStr">
        <is>
          <t>8 January 2025</t>
        </is>
      </c>
      <c r="E8" s="10" t="inlineStr">
        <is>
          <t>https://www.dmt.gov.ae/en/adm/Media-Centre/News/08Jan2025</t>
        </is>
      </c>
      <c r="F8" s="2" t="inlineStr">
        <is>
          <t>Municipality implements Estidama design/construction stages</t>
        </is>
      </c>
      <c r="G8" s="11" t="n">
        <v>46311</v>
      </c>
      <c r="J8" t="inlineStr">
        <is>
          <t>Competent municipality / landlord / Civil Defence</t>
        </is>
      </c>
      <c r="K8" t="inlineStr">
        <is>
          <t>Approved with conditions</t>
        </is>
      </c>
      <c r="N8" t="inlineStr">
        <is>
          <t>S6</t>
        </is>
      </c>
    </row>
    <row r="9" ht="56" customHeight="1">
      <c r="A9" s="2" t="inlineStr">
        <is>
          <t>R08</t>
        </is>
      </c>
      <c r="B9" s="2" t="inlineStr">
        <is>
          <t>New unified distribution company and group brands</t>
        </is>
      </c>
      <c r="C9" s="2" t="inlineStr">
        <is>
          <t>TAQA</t>
        </is>
      </c>
      <c r="D9" s="2" t="inlineStr">
        <is>
          <t>16 September 2024; distribution transition January 2025</t>
        </is>
      </c>
      <c r="E9" s="10" t="inlineStr">
        <is>
          <t>https://taqa-ws.com/news/announcements/taqa-announces-new-unified-customer-facing-distribution-company-and-launches-new-brands-for-its-group-companies/</t>
        </is>
      </c>
      <c r="F9" s="2" t="inlineStr">
        <is>
          <t>TAQA Distribution replaces ADDC/AADC; Water Solutions replaces SWS; Transmission replaces TRANSCO</t>
        </is>
      </c>
      <c r="G9" s="11" t="n">
        <v>46311</v>
      </c>
      <c r="J9" t="inlineStr">
        <is>
          <t>DCD / DEWA / relevant operators</t>
        </is>
      </c>
      <c r="K9" t="inlineStr">
        <is>
          <t>Approved</t>
        </is>
      </c>
      <c r="N9" t="inlineStr">
        <is>
          <t>S7</t>
        </is>
      </c>
    </row>
    <row r="10" ht="32" customHeight="1">
      <c r="A10" s="2" t="inlineStr">
        <is>
          <t>R09</t>
        </is>
      </c>
      <c r="B10" s="2" t="inlineStr">
        <is>
          <t>Wastewater operator services</t>
        </is>
      </c>
      <c r="C10" s="2" t="inlineStr">
        <is>
          <t>TAQA Water Solutions</t>
        </is>
      </c>
      <c r="D10" s="2" t="inlineStr">
        <is>
          <t>Live official site; undated</t>
        </is>
      </c>
      <c r="E10" s="10" t="inlineStr">
        <is>
          <t>https://taqa-ws.com/</t>
        </is>
      </c>
      <c r="F10" s="2" t="inlineStr">
        <is>
          <t>ADSSC/SWS are legacy aliases; exact checklist to verify</t>
        </is>
      </c>
      <c r="G10" s="11" t="n">
        <v>46311</v>
      </c>
      <c r="J10" t="inlineStr">
        <is>
          <t>DCT Abu Dhabi</t>
        </is>
      </c>
      <c r="K10" t="inlineStr">
        <is>
          <t>Rejected</t>
        </is>
      </c>
    </row>
    <row r="11" ht="32" customHeight="1">
      <c r="A11" s="2" t="inlineStr">
        <is>
          <t>R10</t>
        </is>
      </c>
      <c r="B11" s="2" t="inlineStr">
        <is>
          <t>Digital services: TIS and traffic detour</t>
        </is>
      </c>
      <c r="C11" s="2" t="inlineStr">
        <is>
          <t>Abu Dhabi Mobility / ITC</t>
        </is>
      </c>
      <c r="D11" s="2" t="inlineStr">
        <is>
          <t>Live official catalogue; undated</t>
        </is>
      </c>
      <c r="E11" s="10" t="inlineStr">
        <is>
          <t>https://admobility.gov.ae/en/digital-services</t>
        </is>
      </c>
      <c r="F11" s="2" t="inlineStr">
        <is>
          <t>Confirm traffic/access and municipal-road interfaces</t>
        </is>
      </c>
      <c r="G11" s="11" t="n">
        <v>46311</v>
      </c>
      <c r="J11" t="inlineStr">
        <is>
          <t>DEWA</t>
        </is>
      </c>
      <c r="K11" t="inlineStr">
        <is>
          <t>Expired</t>
        </is>
      </c>
    </row>
    <row r="12" ht="40" customHeight="1">
      <c r="A12" s="2" t="inlineStr">
        <is>
          <t>R11</t>
        </is>
      </c>
      <c r="B12" s="2" t="inlineStr">
        <is>
          <t>Environmental Assessment and Licensing executive regulation</t>
        </is>
      </c>
      <c r="C12" s="2" t="inlineStr">
        <is>
          <t>EAD</t>
        </is>
      </c>
      <c r="D12" s="2" t="inlineStr">
        <is>
          <t>8 December 2022 publication notice</t>
        </is>
      </c>
      <c r="E12" s="10" t="inlineStr">
        <is>
          <t>https://www.ead.gov.ae/en/Media-Centre/News/Executive-Regulations-for-Environmental-Assessment</t>
        </is>
      </c>
      <c r="F12" s="2" t="inlineStr">
        <is>
          <t>EAD determines environmental screening/licence/assessment requirements</t>
        </is>
      </c>
      <c r="G12" s="11" t="n">
        <v>46311</v>
      </c>
      <c r="J12" t="inlineStr">
        <is>
          <t>DM / DDA / Trakhees competent authority</t>
        </is>
      </c>
      <c r="K12" t="inlineStr">
        <is>
          <t>Superseded</t>
        </is>
      </c>
    </row>
    <row r="13" ht="40" customHeight="1">
      <c r="A13" s="2" t="inlineStr">
        <is>
          <t>R12</t>
        </is>
      </c>
      <c r="B13" s="2" t="inlineStr">
        <is>
          <t>Service catalogue: hotel plan approval and licensing</t>
        </is>
      </c>
      <c r="C13" s="2" t="inlineStr">
        <is>
          <t>DCT Abu Dhabi</t>
        </is>
      </c>
      <c r="D13" s="2" t="inlineStr">
        <is>
          <t>Live official catalogue; undated</t>
        </is>
      </c>
      <c r="E13" s="10" t="inlineStr">
        <is>
          <t>https://dct.gov.ae/en/media.centre/news/service.card.aspx</t>
        </is>
      </c>
      <c r="F13" s="2" t="inlineStr">
        <is>
          <t>Tourism source; heritage-specific checklist unverified: obtain written DCT route</t>
        </is>
      </c>
      <c r="G13" s="11" t="n">
        <v>46311</v>
      </c>
      <c r="J13" t="inlineStr">
        <is>
          <t>DM / DDA / Trakhees sustainability</t>
        </is>
      </c>
      <c r="K13" t="inlineStr">
        <is>
          <t>Not applicable</t>
        </is>
      </c>
    </row>
    <row r="14" ht="56" customHeight="1">
      <c r="A14" s="2" t="inlineStr">
        <is>
          <t>R13</t>
        </is>
      </c>
      <c r="B14" s="2" t="inlineStr">
        <is>
          <t>Onshore Pipelines Construction Specification AGES-SP-10-003</t>
        </is>
      </c>
      <c r="C14" s="2" t="inlineStr">
        <is>
          <t>ADNOC</t>
        </is>
      </c>
      <c r="D14" s="2" t="inlineStr">
        <is>
          <t>Revision 1; 2021 public repository</t>
        </is>
      </c>
      <c r="E14" s="10" t="inlineStr">
        <is>
          <t>https://www.adnoc.ae/-/media/adnoc-v2/files/specs/2021/engineering-standards-and-specifications-october14th/onshore-pipelines-contruction-spec.ashx</t>
        </is>
      </c>
      <c r="F14" s="2" t="inlineStr">
        <is>
          <t>Asset/corridor NOC principle, not a universal building rule</t>
        </is>
      </c>
      <c r="G14" s="11" t="n">
        <v>46311</v>
      </c>
      <c r="J14" t="inlineStr">
        <is>
          <t>DM / sewer-drainage operator</t>
        </is>
      </c>
    </row>
    <row r="15" ht="40" customHeight="1">
      <c r="A15" s="2" t="inlineStr">
        <is>
          <t>R14</t>
        </is>
      </c>
      <c r="B15" s="2" t="inlineStr">
        <is>
          <t>Telecom NOC: design, construction, materials and inspection</t>
        </is>
      </c>
      <c r="C15" s="2" t="inlineStr">
        <is>
          <t>du / EITC</t>
        </is>
      </c>
      <c r="D15" s="2" t="inlineStr">
        <is>
          <t>Live official service; undated</t>
        </is>
      </c>
      <c r="E15" s="10" t="inlineStr">
        <is>
          <t>https://www.du.ae/no-objection-certificate</t>
        </is>
      </c>
      <c r="F15" s="2" t="inlineStr">
        <is>
          <t>Multiple TDRA versions mentioned: obtain one applicable current profile</t>
        </is>
      </c>
      <c r="G15" s="11" t="n">
        <v>46311</v>
      </c>
      <c r="J15" t="inlineStr">
        <is>
          <t>DMT Estidama</t>
        </is>
      </c>
    </row>
    <row r="16" ht="40" customHeight="1">
      <c r="A16" s="2" t="inlineStr">
        <is>
          <t>R15</t>
        </is>
      </c>
      <c r="B16" s="2" t="inlineStr">
        <is>
          <t>Buildings Occupancy Certification System</t>
        </is>
      </c>
      <c r="C16" s="2" t="inlineStr">
        <is>
          <t>DMT</t>
        </is>
      </c>
      <c r="D16" s="2" t="inlineStr">
        <is>
          <t>Administrative Decision No. 1 of 2024</t>
        </is>
      </c>
      <c r="E16" s="10" t="inlineStr">
        <is>
          <t>https://pages.dmt.gov.ae/-/media/0E6A6EEBFFFF4FA68DC6868F0AE85DD0.ashx</t>
        </is>
      </c>
      <c r="F16" s="2" t="inlineStr">
        <is>
          <t>Confirm actual category, phased applicability, validity and exceptions</t>
        </is>
      </c>
      <c r="G16" s="11" t="n">
        <v>46311</v>
      </c>
      <c r="J16" t="inlineStr">
        <is>
          <t>DMT municipality</t>
        </is>
      </c>
    </row>
    <row r="17" ht="40" customHeight="1">
      <c r="A17" s="2" t="inlineStr">
        <is>
          <t>R16</t>
        </is>
      </c>
      <c r="B17" s="2" t="inlineStr">
        <is>
          <t>Occupancy-certificate implementation notice</t>
        </is>
      </c>
      <c r="C17" s="2" t="inlineStr">
        <is>
          <t>DMT</t>
        </is>
      </c>
      <c r="D17" s="2" t="inlineStr">
        <is>
          <t>5 August 2026</t>
        </is>
      </c>
      <c r="E17" s="10" t="inlineStr">
        <is>
          <t>https://www.dmt.gov.ae/ar-AE/Media-Centre/News/DMT-Grants-Grace-Period-to-Comply-with-Occupancy-Certificate-Rules</t>
        </is>
      </c>
      <c r="F17" s="2" t="inlineStr">
        <is>
          <t>Current issuance/renewal screening; completion alone does not establish occupancy permission</t>
        </is>
      </c>
      <c r="G17" s="11" t="n">
        <v>46311</v>
      </c>
      <c r="J17" t="inlineStr">
        <is>
          <t>DMT municipality / competent authority</t>
        </is>
      </c>
    </row>
    <row r="18" ht="40" customHeight="1">
      <c r="A18" s="2" t="inlineStr">
        <is>
          <t>R17</t>
        </is>
      </c>
      <c r="B18" s="2" t="inlineStr">
        <is>
          <t>Dubai Building Code and subsequent legislation</t>
        </is>
      </c>
      <c r="C18" s="2" t="inlineStr">
        <is>
          <t>Dubai Municipality</t>
        </is>
      </c>
      <c r="D18" s="2" t="inlineStr">
        <is>
          <t>DBC 2021; Decree 45 of 2021; amendment decision 225 of 2024 listed</t>
        </is>
      </c>
      <c r="E18" s="10" t="inlineStr">
        <is>
          <t>https://www.dm.gov.ae/municipality-business/buildings-regulation-permits-agency/</t>
        </is>
      </c>
      <c r="F18" s="2" t="inlineStr">
        <is>
          <t>Obtain consolidated code/amendment baseline for actual jurisdiction</t>
        </is>
      </c>
      <c r="G18" s="11" t="n">
        <v>46311</v>
      </c>
      <c r="J18" t="inlineStr">
        <is>
          <t>DMT municipality / roads-drainage</t>
        </is>
      </c>
    </row>
    <row r="19" ht="40" customHeight="1">
      <c r="A19" s="2" t="inlineStr">
        <is>
          <t>R18</t>
        </is>
      </c>
      <c r="B19" s="2" t="inlineStr">
        <is>
          <t>Al Safat - Dubai Green Building System</t>
        </is>
      </c>
      <c r="C19" s="2" t="inlineStr">
        <is>
          <t>Dubai Municipality</t>
        </is>
      </c>
      <c r="D19" s="2" t="inlineStr">
        <is>
          <t>Second edition, January 2023</t>
        </is>
      </c>
      <c r="E19" s="10" t="inlineStr">
        <is>
          <t>https://www.dm.gov.ae/municipality-business/al-safat-dubai-green-building-system/</t>
        </is>
      </c>
      <c r="F19" s="2" t="inlineStr">
        <is>
          <t>Mandatory Silver baseline/higher ratings; confirm jurisdiction applicability</t>
        </is>
      </c>
      <c r="G19" s="11" t="n">
        <v>46311</v>
      </c>
      <c r="J19" t="inlineStr">
        <is>
          <t>DMT municipality / sector regulators</t>
        </is>
      </c>
    </row>
    <row r="20" ht="40" customHeight="1">
      <c r="A20" s="2" t="inlineStr">
        <is>
          <t>R19</t>
        </is>
      </c>
      <c r="B20" s="2" t="inlineStr">
        <is>
          <t>Building No Objection Certificate - Electricity / Water</t>
        </is>
      </c>
      <c r="C20" s="2" t="inlineStr">
        <is>
          <t>DEWA</t>
        </is>
      </c>
      <c r="D20" s="2" t="inlineStr">
        <is>
          <t>Live official service; undated</t>
        </is>
      </c>
      <c r="E20" s="10" t="inlineStr">
        <is>
          <t>https://www.dewa.gov.ae/en/about-us/service-guide/builder-services/building-no-objection-certificate</t>
        </is>
      </c>
      <c r="F20" s="2" t="inlineStr">
        <is>
          <t>Building NOC, asset protection and final connection are distinct</t>
        </is>
      </c>
      <c r="G20" s="11" t="n">
        <v>46311</v>
      </c>
      <c r="J20" t="inlineStr">
        <is>
          <t>DMT planning</t>
        </is>
      </c>
    </row>
    <row r="21" ht="40" customHeight="1">
      <c r="A21" s="2" t="inlineStr">
        <is>
          <t>R20</t>
        </is>
      </c>
      <c r="B21" s="2" t="inlineStr">
        <is>
          <t>Utilities/facilities within right of way NOC, service 318</t>
        </is>
      </c>
      <c r="C21" s="2" t="inlineStr">
        <is>
          <t>RTA</t>
        </is>
      </c>
      <c r="D21" s="2" t="inlineStr">
        <is>
          <t>Live official service; undated</t>
        </is>
      </c>
      <c r="E21" s="10" t="inlineStr">
        <is>
          <t>https://rta.ae/wps/portal/rta/ae/home/rta-services/service-details?serviceId=318</t>
        </is>
      </c>
      <c r="F21" s="2" t="inlineStr">
        <is>
          <t>Confirm separate traffic, ROW and rail routes</t>
        </is>
      </c>
      <c r="G21" s="11" t="n">
        <v>46311</v>
      </c>
      <c r="J21" t="inlineStr">
        <is>
          <t>District cooling provider</t>
        </is>
      </c>
    </row>
    <row r="22" ht="40" customHeight="1">
      <c r="A22" s="2" t="inlineStr">
        <is>
          <t>R21</t>
        </is>
      </c>
      <c r="B22" s="2" t="inlineStr">
        <is>
          <t>Final Building Permit</t>
        </is>
      </c>
      <c r="C22" s="2" t="inlineStr">
        <is>
          <t>Dubai Development Authority</t>
        </is>
      </c>
      <c r="D22" s="2" t="inlineStr">
        <is>
          <t>Live official service; undated</t>
        </is>
      </c>
      <c r="E22" s="10" t="inlineStr">
        <is>
          <t>https://dda.gov.ae/en/planning-development/construction/permits-nocs/final-building-permit</t>
        </is>
      </c>
      <c r="F22" s="2" t="inlineStr">
        <is>
          <t>DDA jurisdiction; final design approval prerequisite; demarcation before site activity</t>
        </is>
      </c>
      <c r="G22" s="11" t="n">
        <v>46311</v>
      </c>
      <c r="J22" t="inlineStr">
        <is>
          <t>Dubai Civil Defence</t>
        </is>
      </c>
    </row>
    <row r="23" ht="40" customHeight="1">
      <c r="A23" s="2" t="inlineStr">
        <is>
          <t>R22</t>
        </is>
      </c>
      <c r="B23" s="2" t="inlineStr">
        <is>
          <t>Trakhees Civil Engineering service-document register</t>
        </is>
      </c>
      <c r="C23" s="2" t="inlineStr">
        <is>
          <t>PCFC / Trakhees</t>
        </is>
      </c>
      <c r="D23" s="2" t="inlineStr">
        <is>
          <t>Live register; individual revisions vary</t>
        </is>
      </c>
      <c r="E23" s="10" t="inlineStr">
        <is>
          <t>https://pcfc.ae/en/Pages/ServiceDocuments.aspx?D=Civil+Engineering+Department&amp;E=Trakhees&amp;S=Accreditation&amp;T=Circulars</t>
        </is>
      </c>
      <c r="F23" s="2" t="inlineStr">
        <is>
          <t>Confirm active CED/EHS permit, construction and completion documents</t>
        </is>
      </c>
      <c r="G23" s="11" t="n">
        <v>46311</v>
      </c>
      <c r="J23" t="inlineStr">
        <is>
          <t>Dubai Development Authority</t>
        </is>
      </c>
    </row>
    <row r="24" ht="40" customHeight="1">
      <c r="A24" s="2" t="inlineStr">
        <is>
          <t>R23</t>
        </is>
      </c>
      <c r="B24" s="2" t="inlineStr">
        <is>
          <t>ISO 19650-1 concepts; ISO 19650-2 delivery</t>
        </is>
      </c>
      <c r="C24" s="2" t="inlineStr">
        <is>
          <t>ISO</t>
        </is>
      </c>
      <c r="D24" s="2" t="inlineStr">
        <is>
          <t>2018 editions</t>
        </is>
      </c>
      <c r="E24" s="10" t="inlineStr">
        <is>
          <t>https://www.iso.org/standard/68080.html</t>
        </is>
      </c>
      <c r="F24" s="2" t="inlineStr">
        <is>
          <t>Information/appointment basis; companion part 1 source S01 in RESEARCH.md</t>
        </is>
      </c>
      <c r="G24" s="11" t="n">
        <v>46311</v>
      </c>
      <c r="J24" t="inlineStr">
        <is>
          <t>Dubai Municipality</t>
        </is>
      </c>
    </row>
    <row r="25" ht="40" customHeight="1">
      <c r="A25" s="2" t="inlineStr">
        <is>
          <t>R24</t>
        </is>
      </c>
      <c r="B25" s="2" t="inlineStr">
        <is>
          <t>ISO 7817-1 Level of information need - Concepts and principles</t>
        </is>
      </c>
      <c r="C25" s="2" t="inlineStr">
        <is>
          <t>ISO</t>
        </is>
      </c>
      <c r="D25" s="2" t="inlineStr">
        <is>
          <t>2024, edition 1</t>
        </is>
      </c>
      <c r="E25" s="10" t="inlineStr">
        <is>
          <t>https://www.iso.org/standard/82914.html</t>
        </is>
      </c>
      <c r="F25" s="2" t="inlineStr">
        <is>
          <t>Purpose, actors, timing, objects; geometry, data and documents</t>
        </is>
      </c>
      <c r="G25" s="11" t="n">
        <v>46311</v>
      </c>
      <c r="J25" t="inlineStr">
        <is>
          <t>EAD / receiving discharge authority</t>
        </is>
      </c>
    </row>
    <row r="26" ht="40" customHeight="1">
      <c r="A26" s="2" t="inlineStr">
        <is>
          <t>R25</t>
        </is>
      </c>
      <c r="B26" s="2" t="inlineStr">
        <is>
          <t>RIBA Plan of Work</t>
        </is>
      </c>
      <c r="C26" s="2" t="inlineStr">
        <is>
          <t>RIBA</t>
        </is>
      </c>
      <c r="D26" s="2" t="inlineStr">
        <is>
          <t>2020</t>
        </is>
      </c>
      <c r="E26" s="10" t="inlineStr">
        <is>
          <t>https://www.riba.org/media/sszn5kkt/2020ribaplanofworktemplatepdf.pdf</t>
        </is>
      </c>
      <c r="F26" s="2" t="inlineStr">
        <is>
          <t>Stages 0-7; stage 3 Spatial Coordination; not statutory permission</t>
        </is>
      </c>
      <c r="G26" s="11" t="n">
        <v>46311</v>
      </c>
      <c r="J26" t="inlineStr">
        <is>
          <t>Environment Agency Abu Dhabi</t>
        </is>
      </c>
    </row>
    <row r="27" ht="40" customHeight="1">
      <c r="A27" s="2" t="inlineStr">
        <is>
          <t>R26</t>
        </is>
      </c>
      <c r="B27" s="2" t="inlineStr">
        <is>
          <t>ISO 19650-5 Security-minded information management</t>
        </is>
      </c>
      <c r="C27" s="2" t="inlineStr">
        <is>
          <t>ISO</t>
        </is>
      </c>
      <c r="D27" s="2" t="inlineStr">
        <is>
          <t>2020</t>
        </is>
      </c>
      <c r="E27" s="10" t="inlineStr">
        <is>
          <t>https://committee.iso.org/cms/live/live/en/sites/isoorg/contents/data/standard/07/42/74206.html</t>
        </is>
      </c>
      <c r="F27" s="2" t="inlineStr">
        <is>
          <t>Information sensitivity/access; not a CCTV technical approval specification</t>
        </is>
      </c>
      <c r="G27" s="11" t="n">
        <v>46311</v>
      </c>
      <c r="J27" t="inlineStr">
        <is>
          <t>Gas regulator / licensed operator</t>
        </is>
      </c>
    </row>
    <row r="28" ht="32" customHeight="1">
      <c r="A28" s="2" t="inlineStr">
        <is>
          <t>R27</t>
        </is>
      </c>
      <c r="B28" s="2" t="inlineStr">
        <is>
          <t>ISO 19650-6 Health and safety information</t>
        </is>
      </c>
      <c r="C28" s="2" t="inlineStr">
        <is>
          <t>ISO</t>
        </is>
      </c>
      <c r="D28" s="2" t="inlineStr">
        <is>
          <t>2025</t>
        </is>
      </c>
      <c r="E28" s="10" t="inlineStr">
        <is>
          <t>https://www.iso.org/standard/82705.html</t>
        </is>
      </c>
      <c r="F28" s="2" t="inlineStr">
        <is>
          <t>Delivery/operational safety information</t>
        </is>
      </c>
      <c r="G28" s="11" t="n">
        <v>46311</v>
      </c>
      <c r="J28" t="inlineStr">
        <is>
          <t>Health / education / tourism regulator</t>
        </is>
      </c>
    </row>
    <row r="29" ht="40" customHeight="1">
      <c r="A29" s="2" t="inlineStr">
        <is>
          <t>R28</t>
        </is>
      </c>
      <c r="B29" s="2" t="inlineStr">
        <is>
          <t>ISO 19650-4 Information exchange</t>
        </is>
      </c>
      <c r="C29" s="2" t="inlineStr">
        <is>
          <t>ISO</t>
        </is>
      </c>
      <c r="D29" s="2" t="inlineStr">
        <is>
          <t>2022</t>
        </is>
      </c>
      <c r="E29" s="10" t="inlineStr">
        <is>
          <t>https://www.iso.org/standard/78246.html</t>
        </is>
      </c>
      <c r="F29" s="2" t="inlineStr">
        <is>
          <t>Exchange quality/evidence; no universal office scoring threshold prescribed</t>
        </is>
      </c>
      <c r="G29" s="11" t="n">
        <v>46311</v>
      </c>
      <c r="J29" t="inlineStr">
        <is>
          <t>Local municipality / free-zone authority</t>
        </is>
      </c>
    </row>
    <row r="30" ht="40" customHeight="1">
      <c r="A30" s="2" t="inlineStr">
        <is>
          <t>R29</t>
        </is>
      </c>
      <c r="B30" s="2" t="inlineStr">
        <is>
          <t>Energy efficiency: emirate programmes</t>
        </is>
      </c>
      <c r="C30" s="2" t="inlineStr">
        <is>
          <t>UAE Government</t>
        </is>
      </c>
      <c r="D30" s="2" t="inlineStr">
        <is>
          <t>Live guidance; undated</t>
        </is>
      </c>
      <c r="E30" s="10" t="inlineStr">
        <is>
          <t>https://u.ae/en/information-and-services/environment-and-energy/water-and-energy/energy-efficiency</t>
        </is>
      </c>
      <c r="F30" s="2" t="inlineStr">
        <is>
          <t>Other-emirate scheme screening; obtain local code editions/services</t>
        </is>
      </c>
      <c r="G30" s="11" t="n">
        <v>46311</v>
      </c>
      <c r="J30" t="inlineStr">
        <is>
          <t>Master developer / landlord</t>
        </is>
      </c>
    </row>
    <row r="31" ht="40" customHeight="1">
      <c r="A31" s="2" t="inlineStr">
        <is>
          <t>R30</t>
        </is>
      </c>
      <c r="B31" s="2" t="inlineStr">
        <is>
          <t>Civil Protection Sector</t>
        </is>
      </c>
      <c r="C31" s="2" t="inlineStr">
        <is>
          <t>Abu Dhabi Civil Defence Authority</t>
        </is>
      </c>
      <c r="D31" s="2" t="inlineStr">
        <is>
          <t>Live official portal; undated</t>
        </is>
      </c>
      <c r="E31" s="10" t="inlineStr">
        <is>
          <t>https://www.adcda.gov.ae/about-us/Department2</t>
        </is>
      </c>
      <c r="F31" s="2" t="inlineStr">
        <is>
          <t>ADCD/ADCDA route to confirm; DCD is Dubai authority</t>
        </is>
      </c>
      <c r="G31" s="11" t="n">
        <v>46311</v>
      </c>
      <c r="J31" t="inlineStr">
        <is>
          <t>Original approving authorities</t>
        </is>
      </c>
    </row>
    <row r="32" ht="72" customHeight="1">
      <c r="A32" s="2" t="inlineStr">
        <is>
          <t>R31</t>
        </is>
      </c>
      <c r="B32" s="2" t="inlineStr">
        <is>
          <t>Objects outside obstacle limitation surfaces</t>
        </is>
      </c>
      <c r="C32" s="2" t="inlineStr">
        <is>
          <t>GCAA</t>
        </is>
      </c>
      <c r="D32" s="2" t="inlineStr">
        <is>
          <t>Safety Decision 2021-12, Issue 01</t>
        </is>
      </c>
      <c r="E32" s="10" t="inlineStr">
        <is>
          <t>https://www.gcaa.gov.ae/en/epublication/EPublications/Safety%20Decisions/2021/SAFETY%20DECISION%202021-12%20-%20OBJECTS%20OUTSIDE%20THE%20LIMITS%20OF%20OBSTACLE%20LIMITATION%20SURFACES%20-%20ISSUE%2001.pdf</t>
        </is>
      </c>
      <c r="F32" s="2" t="inlineStr">
        <is>
          <t>Aviation obstacle screening; current local airport/crane route to verify</t>
        </is>
      </c>
      <c r="G32" s="11" t="n">
        <v>46311</v>
      </c>
      <c r="J32" t="inlineStr">
        <is>
          <t>PCFC / Trakhees</t>
        </is>
      </c>
    </row>
    <row r="33" ht="40" customHeight="1">
      <c r="A33" s="2" t="inlineStr">
        <is>
          <t>R32</t>
        </is>
      </c>
      <c r="B33" s="2" t="inlineStr">
        <is>
          <t>Work start notice for building permits</t>
        </is>
      </c>
      <c r="C33" s="2" t="inlineStr">
        <is>
          <t>TAMM / DMT</t>
        </is>
      </c>
      <c r="D33" s="2" t="inlineStr">
        <is>
          <t>Live official service; undated</t>
        </is>
      </c>
      <c r="E33" s="10" t="inlineStr">
        <is>
          <t>https://www.tamm.abudhabi/ar-AE/life-events/business/housing-construction/consultants-contractors/WorkStartNoticeforBuildingPermit</t>
        </is>
      </c>
      <c r="F33" s="2" t="inlineStr">
        <is>
          <t>Notice stage; not substitute for relevant permit/prerequisites</t>
        </is>
      </c>
      <c r="G33" s="11" t="n">
        <v>46311</v>
      </c>
      <c r="J33" t="inlineStr">
        <is>
          <t>RAK competent authorities</t>
        </is>
      </c>
    </row>
    <row r="34" ht="32" customHeight="1">
      <c r="A34" s="2" t="n"/>
      <c r="B34" s="2" t="n"/>
      <c r="C34" s="2" t="n"/>
      <c r="D34" s="2" t="n"/>
      <c r="E34" s="2" t="n"/>
      <c r="F34" s="2" t="n"/>
      <c r="G34" s="2" t="n"/>
      <c r="J34" t="inlineStr">
        <is>
          <t>RTA</t>
        </is>
      </c>
    </row>
    <row r="35" ht="32" customHeight="1">
      <c r="A35" s="2" t="n"/>
      <c r="B35" s="2" t="n"/>
      <c r="C35" s="2" t="n"/>
      <c r="D35" s="2" t="n"/>
      <c r="E35" s="2" t="n"/>
      <c r="F35" s="2" t="n"/>
      <c r="G35" s="2" t="n"/>
      <c r="J35" t="inlineStr">
        <is>
          <t>Rail / port / coastal / defence asset owner</t>
        </is>
      </c>
    </row>
    <row r="36" ht="32" customHeight="1">
      <c r="A36" s="2" t="n"/>
      <c r="B36" s="2" t="n"/>
      <c r="C36" s="2" t="n"/>
      <c r="D36" s="2" t="n"/>
      <c r="E36" s="2" t="n"/>
      <c r="F36" s="2" t="n"/>
      <c r="G36" s="2" t="n"/>
      <c r="J36" t="inlineStr">
        <is>
          <t>Relevant specialist regulators</t>
        </is>
      </c>
    </row>
    <row r="37" ht="32" customHeight="1">
      <c r="A37" s="2" t="n"/>
      <c r="B37" s="2" t="n"/>
      <c r="C37" s="2" t="n"/>
      <c r="D37" s="2" t="n"/>
      <c r="E37" s="2" t="n"/>
      <c r="F37" s="2" t="n"/>
      <c r="G37" s="2" t="n"/>
      <c r="J37" t="inlineStr">
        <is>
          <t>Security regulator / police</t>
        </is>
      </c>
    </row>
    <row r="38" ht="32" customHeight="1">
      <c r="A38" s="2" t="n"/>
      <c r="B38" s="2" t="n"/>
      <c r="C38" s="2" t="n"/>
      <c r="D38" s="2" t="n"/>
      <c r="E38" s="2" t="n"/>
      <c r="F38" s="2" t="n"/>
      <c r="G38" s="2" t="n"/>
      <c r="J38" t="inlineStr">
        <is>
          <t>Sharjah competent authorities</t>
        </is>
      </c>
    </row>
    <row r="39" ht="32" customHeight="1">
      <c r="A39" s="2" t="n"/>
      <c r="B39" s="2" t="n"/>
      <c r="C39" s="2" t="n"/>
      <c r="D39" s="2" t="n"/>
      <c r="E39" s="2" t="n"/>
      <c r="F39" s="2" t="n"/>
      <c r="G39" s="2" t="n"/>
      <c r="J39" t="inlineStr">
        <is>
          <t>TAQA Distribution</t>
        </is>
      </c>
    </row>
    <row r="40" ht="32" customHeight="1">
      <c r="A40" s="2" t="n"/>
      <c r="B40" s="2" t="n"/>
      <c r="C40" s="2" t="n"/>
      <c r="D40" s="2" t="n"/>
      <c r="E40" s="2" t="n"/>
      <c r="F40" s="2" t="n"/>
      <c r="G40" s="2" t="n"/>
      <c r="J40" t="inlineStr">
        <is>
          <t>TAQA Water Solutions</t>
        </is>
      </c>
    </row>
    <row r="41" ht="32" customHeight="1">
      <c r="A41" s="2" t="n"/>
      <c r="B41" s="2" t="n"/>
      <c r="C41" s="2" t="n"/>
      <c r="D41" s="2" t="n"/>
      <c r="E41" s="2" t="n"/>
      <c r="F41" s="2" t="n"/>
      <c r="G41" s="2" t="n"/>
      <c r="J41" t="inlineStr">
        <is>
          <t>Utility operators</t>
        </is>
      </c>
    </row>
    <row r="42" ht="32" customHeight="1">
      <c r="A42" s="2" t="n"/>
      <c r="B42" s="2" t="n"/>
      <c r="C42" s="2" t="n"/>
      <c r="D42" s="2" t="n"/>
      <c r="E42" s="2" t="n"/>
      <c r="F42" s="2" t="n"/>
      <c r="G42" s="2" t="n"/>
      <c r="J42" t="inlineStr">
        <is>
          <t>Waste / public health authority</t>
        </is>
      </c>
    </row>
    <row r="43" ht="32" customHeight="1">
      <c r="A43" s="2" t="n"/>
      <c r="B43" s="2" t="n"/>
      <c r="C43" s="2" t="n"/>
      <c r="D43" s="2" t="n"/>
      <c r="E43" s="2" t="n"/>
      <c r="F43" s="2" t="n"/>
      <c r="G43" s="2" t="n"/>
      <c r="J43" t="inlineStr">
        <is>
          <t>du / EITC</t>
        </is>
      </c>
    </row>
    <row r="44" ht="32" customHeight="1">
      <c r="A44" s="2" t="n"/>
      <c r="B44" s="2" t="n"/>
      <c r="C44" s="2" t="n"/>
      <c r="D44" s="2" t="n"/>
      <c r="E44" s="2" t="n"/>
      <c r="F44" s="2" t="n"/>
      <c r="G44" s="2" t="n"/>
      <c r="J44" t="inlineStr">
        <is>
          <t>du / e&amp; serving operator</t>
        </is>
      </c>
    </row>
    <row r="45" ht="32" customHeight="1">
      <c r="A45" s="2" t="n"/>
      <c r="B45" s="2" t="n"/>
      <c r="C45" s="2" t="n"/>
      <c r="D45" s="2" t="n"/>
      <c r="E45" s="2" t="n"/>
      <c r="F45" s="2" t="n"/>
      <c r="G45" s="2" t="n"/>
      <c r="J45" t="inlineStr">
        <is>
          <t>e&amp; / Etisalat</t>
        </is>
      </c>
    </row>
  </sheetData>
  <autoFilter ref="A1:G45"/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</hyperlinks>
  <printOptions horizontalCentered="0"/>
  <pageMargins left="0.25" right="0.25" top="0.35" bottom="0.35" header="0.5" footer="0.5"/>
  <pageSetup orientation="landscape" paperSize="8" fitToHeight="0" fitToWidth="1"/>
  <headerFooter>
    <oddHeader/>
    <oddFooter>&amp;C&amp;8 BBM-STD-12 V0.1 | &amp;A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Office BIM / Design Management</dc:creator>
  <dc:title xmlns:dc="http://purl.org/dc/elements/1.1/">BBM-STD-12 Approvals and design-criteria register</dc:title>
  <dc:subject xmlns:dc="http://purl.org/dc/elements/1.1/">Controlled office template V0.1; project population required</dc:subject>
  <dcterms:created xmlns:dcterms="http://purl.org/dc/terms/" xmlns:xsi="http://www.w3.org/2001/XMLSchema-instance" xsi:type="dcterms:W3CDTF">2026-10-16T08:21:47Z</dcterms:created>
  <dcterms:modified xmlns:dcterms="http://purl.org/dc/terms/" xmlns:xsi="http://www.w3.org/2001/XMLSchema-instance" xsi:type="dcterms:W3CDTF">2026-10-16T08:22:05Z</dcterms:modified>
</cp:coreProperties>
</file>