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stidama design" sheetId="2" state="visible" r:id="rId2"/>
    <sheet xmlns:r="http://schemas.openxmlformats.org/officeDocument/2006/relationships" name="Estidama construction" sheetId="3" state="visible" r:id="rId3"/>
    <sheet xmlns:r="http://schemas.openxmlformats.org/officeDocument/2006/relationships" name="Al Sa'fat" sheetId="4" state="visible" r:id="rId4"/>
    <sheet xmlns:r="http://schemas.openxmlformats.org/officeDocument/2006/relationships" name="LEED" sheetId="5" state="visible" r:id="rId5"/>
    <sheet xmlns:r="http://schemas.openxmlformats.org/officeDocument/2006/relationships" name="Sign-off" sheetId="6" state="visible" r:id="rId6"/>
  </sheets>
  <definedNames>
    <definedName name="_xlnm._FilterDatabase" localSheetId="1" hidden="1">'Estidama design'!$A$5:$K$16</definedName>
    <definedName name="_xlnm.Print_Titles" localSheetId="1">'Estidama design'!$5:$5</definedName>
    <definedName name="_xlnm._FilterDatabase" localSheetId="2" hidden="1">'Estidama construction'!$A$5:$K$8</definedName>
    <definedName name="_xlnm.Print_Titles" localSheetId="2">'Estidama construction'!$5:$5</definedName>
    <definedName name="_xlnm._FilterDatabase" localSheetId="3" hidden="1">'Al Sa''fat'!$A$5:$K$15</definedName>
    <definedName name="_xlnm.Print_Titles" localSheetId="3">'Al Sa''fat'!$5:$5</definedName>
    <definedName name="_xlnm._FilterDatabase" localSheetId="4" hidden="1">'LEED'!$A$5:$K$9</definedName>
    <definedName name="_xlnm.Print_Titles" localSheetId="4">'LEED'!$5:$5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sz val="9"/>
    </font>
    <font>
      <name val="Inter"/>
      <b val="1"/>
      <color rgb="00FFFFFF"/>
      <sz val="9"/>
    </font>
    <font>
      <name val="Inter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</fonts>
  <fills count="3">
    <fill>
      <patternFill/>
    </fill>
    <fill>
      <patternFill patternType="gray125"/>
    </fill>
    <fill>
      <patternFill patternType="solid">
        <fgColor rgb="00111113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6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3F1E8"/>
        </patternFill>
      </fill>
    </dxf>
    <dxf>
      <fill>
        <patternFill patternType="solid">
          <fgColor rgb="00F4F1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E3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  <col width="11" customWidth="1" min="4" max="4"/>
    <col width="60" customWidth="1" min="5" max="5"/>
  </cols>
  <sheetData>
    <row r="1">
      <c r="A1" s="1" t="inlineStr">
        <is>
          <t>BBM-STD-97 Sustainability rating checklist V1.0</t>
        </is>
      </c>
    </row>
    <row r="2">
      <c r="A2" s="2" t="inlineStr">
        <is>
          <t>Estidama Pearl (per credit section), Al Sa'fat (per regulation section) and LEED tracking through design and construction (BBM-STD-97 QP-06). Mark the schemes that do not apply NA.</t>
        </is>
      </c>
    </row>
    <row r="9">
      <c r="A9" s="3" t="inlineStr">
        <is>
          <t>How to use</t>
        </is>
      </c>
    </row>
    <row r="10">
      <c r="A10" s="4" t="inlineStr">
        <is>
          <t>1. Save a copy into the project QA folder (03.REPORTS) named to the project naming register. Never work in the office copy.</t>
        </is>
      </c>
    </row>
    <row r="11">
      <c r="A11" s="4" t="inlineStr">
        <is>
          <t>2. Fill the header row on each sheet. Work every sheet that applies; Result is Pass, Fail or NA. NA needs a reason in Comment.</t>
        </is>
      </c>
    </row>
    <row r="12">
      <c r="A12" s="4" t="inlineStr">
        <is>
          <t>3. Mandatory = Y (crimson) must Pass or carry an approved scoped exception; a mandatory Fail is an NC under BBM-STD-97 QP-11.</t>
        </is>
      </c>
    </row>
    <row r="13">
      <c r="A13" s="4" t="inlineStr">
        <is>
          <t>4. Sign-off totals every sheet and holds the signatures. File the signed copy with the issue, submission or decision it supports.</t>
        </is>
      </c>
    </row>
    <row r="14">
      <c r="A14" s="4" t="inlineStr">
        <is>
          <t>5. Model, container, drawing-output and authority-BIM checks are in 07-QA-QC/01-BIM/BBM-STD-68-CHECKLIST-V1.0.xlsx; they are linked here, not repeated.</t>
        </is>
      </c>
    </row>
    <row r="15">
      <c r="A15" s="4" t="inlineStr">
        <is>
          <t>6. Rules behind these checks: BBM-STD-96 QMS manual, BBM-STD-97 quality procedures, BBM-STD-98 quality KPIs (04-DOCUMENTS).</t>
        </is>
      </c>
    </row>
    <row r="17">
      <c r="A17" s="5" t="inlineStr">
        <is>
          <t>Sheets</t>
        </is>
      </c>
    </row>
    <row r="18">
      <c r="A18" s="6" t="inlineStr">
        <is>
          <t>Sheet</t>
        </is>
      </c>
      <c r="B18" s="6" t="inlineStr">
        <is>
          <t>ID prefix</t>
        </is>
      </c>
      <c r="C18" s="6" t="inlineStr">
        <is>
          <t>Checks</t>
        </is>
      </c>
      <c r="D18" s="6" t="inlineStr">
        <is>
          <t>Mandatory</t>
        </is>
      </c>
      <c r="E18" s="6" t="inlineStr">
        <is>
          <t>What it covers</t>
        </is>
      </c>
    </row>
    <row r="19">
      <c r="A19" s="7" t="inlineStr">
        <is>
          <t>Estidama design</t>
        </is>
      </c>
      <c r="B19" s="7" t="inlineStr">
        <is>
          <t>SU-ES</t>
        </is>
      </c>
      <c r="C19" s="7" t="n">
        <v>11</v>
      </c>
      <c r="D19" s="7" t="n">
        <v>10</v>
      </c>
      <c r="E19" s="7" t="inlineStr">
        <is>
          <t>Abu Dhabi Pearl Building Rating System, design rating (IDP, NS, LB, PW, RE, SM, IP).</t>
        </is>
      </c>
    </row>
    <row r="20">
      <c r="A20" s="7" t="inlineStr">
        <is>
          <t>Estidama construction</t>
        </is>
      </c>
      <c r="B20" s="7" t="inlineStr">
        <is>
          <t>SU-EC</t>
        </is>
      </c>
      <c r="C20" s="7" t="n">
        <v>3</v>
      </c>
      <c r="D20" s="7" t="n">
        <v>3</v>
      </c>
      <c r="E20" s="7" t="inlineStr">
        <is>
          <t>Pearl construction rating evidence and submission.</t>
        </is>
      </c>
    </row>
    <row r="21">
      <c r="A21" s="7" t="inlineStr">
        <is>
          <t>Al Sa'fat</t>
        </is>
      </c>
      <c r="B21" s="7" t="inlineStr">
        <is>
          <t>SU-SA</t>
        </is>
      </c>
      <c r="C21" s="7" t="n">
        <v>10</v>
      </c>
      <c r="D21" s="7" t="n">
        <v>10</v>
      </c>
      <c r="E21" s="7" t="inlineStr">
        <is>
          <t>Dubai green building system, 2nd edition: sections 300 to 700 and the certificate.</t>
        </is>
      </c>
    </row>
    <row r="22">
      <c r="A22" s="7" t="inlineStr">
        <is>
          <t>LEED</t>
        </is>
      </c>
      <c r="B22" s="7" t="inlineStr">
        <is>
          <t>SU-LD</t>
        </is>
      </c>
      <c r="C22" s="7" t="n">
        <v>4</v>
      </c>
      <c r="D22" s="7" t="n">
        <v>3</v>
      </c>
      <c r="E22" s="7" t="inlineStr">
        <is>
          <t>LEED where the client targets it (version per registration).</t>
        </is>
      </c>
    </row>
    <row r="24">
      <c r="A24" s="5" t="inlineStr">
        <is>
          <t>Source standards (primary sources, read 2026-11-04; edition register BBM-STD-51 §3)</t>
        </is>
      </c>
    </row>
    <row r="25">
      <c r="A25" s="6" t="inlineStr">
        <is>
          <t>Code</t>
        </is>
      </c>
      <c r="B25" s="6" t="inlineStr">
        <is>
          <t>Source</t>
        </is>
      </c>
      <c r="C25" s="6" t="inlineStr">
        <is>
          <t>Where</t>
        </is>
      </c>
    </row>
    <row r="26">
      <c r="A26" s="7" t="inlineStr">
        <is>
          <t>AR154</t>
        </is>
      </c>
      <c r="B26" s="7" t="inlineStr">
        <is>
          <t>DM Administrative Resolution 154 of 2020, Al Sa'fat bylaw: Silver mandatory, Gold/Platinum optional; Silver valid 15 years (indefinite for private villas and industrial), Gold/Platinum 5 years</t>
        </is>
      </c>
      <c r="C26" s="7" t="inlineStr">
        <is>
          <t>https://dlp.dubai.gov.ae/Legislation%20Reference/2020/Administrative%20Resolution%20No.%20(154)%20of%202020%20Concerning%20the%20Bylaw%20on%20the%20Dubai%20Green.html</t>
        </is>
      </c>
    </row>
    <row r="27">
      <c r="A27" s="7" t="inlineStr">
        <is>
          <t>DBC</t>
        </is>
      </c>
      <c r="B27" s="7" t="inlineStr">
        <is>
          <t>Dubai Building Code 2021 edition (consultant demonstrates performance-based alternatives; check the latest version)</t>
        </is>
      </c>
      <c r="C27" s="7" t="inlineStr">
        <is>
          <t>https://dmpmedia.dm.gov.ae/uploads/2021/12/Dubai%20Building%20Code_English_2021%20Edition_compressed.pdf</t>
        </is>
      </c>
    </row>
    <row r="28">
      <c r="A28" s="7" t="inlineStr">
        <is>
          <t>IB19</t>
        </is>
      </c>
      <c r="B28" s="7" t="inlineStr">
        <is>
          <t>Estidama Information Bulletin #19 (May 2025): villas over 2,000 m2 conditioned area assessed under PBRS</t>
        </is>
      </c>
      <c r="C28" s="7" t="inlineStr">
        <is>
          <t>https://www.dmt.gov.ae/-/media/Project/DMT/DMT/E-Library/06-25/Estidama-Pearl-Rating-System_-Information-Bulletin-No-19.pdf</t>
        </is>
      </c>
    </row>
    <row r="29">
      <c r="A29" s="7" t="inlineStr">
        <is>
          <t>LEED</t>
        </is>
      </c>
      <c r="B29" s="7" t="inlineStr">
        <is>
          <t>USGBC LEED rating system: version and credit library as registered for the project (record the version in BBM-STD-51 §3 before use)</t>
        </is>
      </c>
      <c r="C29" s="7" t="inlineStr">
        <is>
          <t>https://www.usgbc.org/leed</t>
        </is>
      </c>
    </row>
    <row r="30">
      <c r="A30" s="7" t="inlineStr">
        <is>
          <t>PBRS</t>
        </is>
      </c>
      <c r="B30" s="7" t="inlineStr">
        <is>
          <t>Estidama Pearl Building Rating System, Design &amp; Construction V1.0 (Apr 2010): IDP 13, NS 12, LB 37, PW 43, RE 44, SM 28, IP 3 bonus; 1 Pearl = all mandatory, 2 Pearl = +60 points</t>
        </is>
      </c>
      <c r="C30" s="7" t="inlineStr">
        <is>
          <t>https://www.dmt.gov.ae/-/media/Project/DMT/DMT/E-Library/0001-Manuals/PBRS/PBRS-Version-10.pdf</t>
        </is>
      </c>
    </row>
    <row r="31">
      <c r="A31" s="7" t="inlineStr">
        <is>
          <t>PBRSC</t>
        </is>
      </c>
      <c r="B31" s="7" t="inlineStr">
        <is>
          <t>Estidama Construction Rating Site Audit Protocol V1.0 (Mar 2012): Design/Construction/Operational ratings, PQP role, submission 3-4 weeks after completion certificate</t>
        </is>
      </c>
      <c r="C31" s="7" t="inlineStr">
        <is>
          <t>https://pages.dmt.gov.ae/en/Urban-Planning/-/media/13F91E3DD2F94577B9298A260C0D9325.ashx</t>
        </is>
      </c>
    </row>
    <row r="32">
      <c r="A32" s="7" t="inlineStr">
        <is>
          <t>SAFAT</t>
        </is>
      </c>
      <c r="B32" s="7" t="inlineStr">
        <is>
          <t>Al Sa'fat Dubai Green Building System, 2nd edition (Jan 2023): sections 300 Ecology &amp; Planning, 400 Building Vitality, 500 Energy, 600 Water, 700 Materials &amp; Waste</t>
        </is>
      </c>
      <c r="C32" s="7" t="inlineStr">
        <is>
          <t>https://dmpmedia.dm.gov.ae/uploads/2023/01/Al-Safat-%E2%80%93-Dubai-Green-Building-System-2nd-editionJan2023.pdf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Estidama design</t>
        </is>
      </c>
    </row>
    <row r="2">
      <c r="A2" s="2" t="inlineStr">
        <is>
          <t>Abu Dhabi Pearl Building Rating System, design rating (IDP, NS, LB, PW, RE, SM, IP).</t>
        </is>
      </c>
    </row>
    <row r="3">
      <c r="A3" s="8" t="inlineStr">
        <is>
          <t>Project code</t>
        </is>
      </c>
      <c r="B3" s="9" t="n"/>
      <c r="C3" s="8" t="inlineStr">
        <is>
          <t>Rating scheme</t>
        </is>
      </c>
      <c r="D3" s="9" t="n"/>
      <c r="E3" s="8" t="inlineStr">
        <is>
          <t>Target level</t>
        </is>
      </c>
      <c r="F3" s="9" t="n"/>
      <c r="G3" s="8" t="inlineStr">
        <is>
          <t>RIBA stage</t>
        </is>
      </c>
      <c r="H3" s="9" t="n"/>
      <c r="I3" s="8" t="inlineStr">
        <is>
          <t>PQP / assessor</t>
        </is>
      </c>
      <c r="J3" s="9" t="n"/>
      <c r="K3" s="8" t="inlineStr">
        <is>
          <t>Check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SU-ES-01</t>
        </is>
      </c>
      <c r="B6" s="7" t="inlineStr">
        <is>
          <t>Applicability</t>
        </is>
      </c>
      <c r="C6" s="7" t="inlineStr">
        <is>
          <t>Pearl rating system and minimum level confirmed (PBRS / PVRS / PCRS; 1 Pearl private, 2 Pearl government-funded)</t>
        </is>
      </c>
      <c r="D6" s="7" t="inlineStr">
        <is>
          <t>Check plot, use, GFA (villas &gt;2,000 m2 conditioned use PBRS, IB#19) and funding</t>
        </is>
      </c>
      <c r="E6" s="7" t="inlineStr">
        <is>
          <t>System and minimum Pearl recorded in the BEP and BoD (ED-ESTIDAMA)</t>
        </is>
      </c>
      <c r="F6" s="10" t="inlineStr">
        <is>
          <t>Y</t>
        </is>
      </c>
      <c r="G6" s="7" t="inlineStr">
        <is>
          <t>BBM-STD-85 §7</t>
        </is>
      </c>
      <c r="H6" s="7" t="inlineStr">
        <is>
          <t>PBRS, IB19</t>
        </is>
      </c>
      <c r="I6" s="7" t="inlineStr">
        <is>
          <t>1-2</t>
        </is>
      </c>
      <c r="J6" s="7" t="n"/>
      <c r="K6" s="7" t="n"/>
    </row>
    <row r="7">
      <c r="A7" s="7" t="inlineStr">
        <is>
          <t>SU-ES-02</t>
        </is>
      </c>
      <c r="B7" s="7" t="inlineStr">
        <is>
          <t>Team</t>
        </is>
      </c>
      <c r="C7" s="7" t="inlineStr">
        <is>
          <t>Pearl Qualified Professional (PQP) appointed for design and construction stages</t>
        </is>
      </c>
      <c r="D7" s="7" t="inlineStr">
        <is>
          <t>Check PQP number and appointment</t>
        </is>
      </c>
      <c r="E7" s="7" t="inlineStr">
        <is>
          <t>PQP named; change between stages recorded</t>
        </is>
      </c>
      <c r="F7" s="10" t="inlineStr">
        <is>
          <t>Y</t>
        </is>
      </c>
      <c r="G7" s="7" t="inlineStr">
        <is>
          <t>BBM-STD-97 QP-06 §3</t>
        </is>
      </c>
      <c r="H7" s="7" t="inlineStr">
        <is>
          <t>PBRSC, PBRS</t>
        </is>
      </c>
      <c r="I7" s="7" t="inlineStr">
        <is>
          <t>1-2</t>
        </is>
      </c>
      <c r="J7" s="7" t="n"/>
      <c r="K7" s="7" t="n"/>
    </row>
    <row r="8">
      <c r="A8" s="7" t="inlineStr">
        <is>
          <t>SU-ES-03</t>
        </is>
      </c>
      <c r="B8" s="7" t="inlineStr">
        <is>
          <t>IDP</t>
        </is>
      </c>
      <c r="C8" s="7" t="inlineStr">
        <is>
          <t>IDP: integrated development process, workshop and team charter held; commissioning and guide requirements planned</t>
        </is>
      </c>
      <c r="D8" s="7" t="inlineStr">
        <is>
          <t>Check IDP workshop minutes and commissioning plan</t>
        </is>
      </c>
      <c r="E8" s="7" t="inlineStr">
        <is>
          <t>All IDP mandatory credits evidenced</t>
        </is>
      </c>
      <c r="F8" s="10" t="inlineStr">
        <is>
          <t>Y</t>
        </is>
      </c>
      <c r="G8" s="7" t="inlineStr">
        <is>
          <t>BBM-STD-97 QP-06 §4</t>
        </is>
      </c>
      <c r="H8" s="7" t="inlineStr">
        <is>
          <t>PBRS</t>
        </is>
      </c>
      <c r="I8" s="7" t="inlineStr">
        <is>
          <t>1-4</t>
        </is>
      </c>
      <c r="J8" s="7" t="n"/>
      <c r="K8" s="7" t="n"/>
    </row>
    <row r="9">
      <c r="A9" s="7" t="inlineStr">
        <is>
          <t>SU-ES-04</t>
        </is>
      </c>
      <c r="B9" s="7" t="inlineStr">
        <is>
          <t>NS</t>
        </is>
      </c>
      <c r="C9" s="7" t="inlineStr">
        <is>
          <t>NS: natural systems assessment, ecological protection and habitat credits</t>
        </is>
      </c>
      <c r="D9" s="7" t="inlineStr">
        <is>
          <t>Check site ecological assessment</t>
        </is>
      </c>
      <c r="E9" s="7" t="inlineStr">
        <is>
          <t>NS mandatory credits evidenced; optional targets tracked</t>
        </is>
      </c>
      <c r="F9" s="10" t="inlineStr">
        <is>
          <t>Y</t>
        </is>
      </c>
      <c r="G9" s="7" t="inlineStr">
        <is>
          <t>BBM-STD-97 QP-06 §4</t>
        </is>
      </c>
      <c r="H9" s="7" t="inlineStr">
        <is>
          <t>PBRS</t>
        </is>
      </c>
      <c r="I9" s="7" t="inlineStr">
        <is>
          <t>2-4</t>
        </is>
      </c>
      <c r="J9" s="7" t="n"/>
      <c r="K9" s="7" t="n"/>
    </row>
    <row r="10">
      <c r="A10" s="7" t="inlineStr">
        <is>
          <t>SU-ES-05</t>
        </is>
      </c>
      <c r="B10" s="7" t="inlineStr">
        <is>
          <t>LB</t>
        </is>
      </c>
      <c r="C10" s="7" t="inlineStr">
        <is>
          <t>LB: livable buildings outdoor (shading, thermal comfort) and indoor (ventilation, daylight, materials emissions) credits</t>
        </is>
      </c>
      <c r="D10" s="7" t="inlineStr">
        <is>
          <t>Check shading study, ventilation calc, low-emitting materials spec</t>
        </is>
      </c>
      <c r="E10" s="7" t="inlineStr">
        <is>
          <t>LB mandatory credits evidenced</t>
        </is>
      </c>
      <c r="F10" s="10" t="inlineStr">
        <is>
          <t>Y</t>
        </is>
      </c>
      <c r="G10" s="7" t="inlineStr">
        <is>
          <t>BBM-STD-97 QP-06 §4</t>
        </is>
      </c>
      <c r="H10" s="7" t="inlineStr">
        <is>
          <t>PBRS</t>
        </is>
      </c>
      <c r="I10" s="7" t="inlineStr">
        <is>
          <t>2-4</t>
        </is>
      </c>
      <c r="J10" s="7" t="n"/>
      <c r="K10" s="7" t="n"/>
    </row>
    <row r="11">
      <c r="A11" s="7" t="inlineStr">
        <is>
          <t>SU-ES-06</t>
        </is>
      </c>
      <c r="B11" s="7" t="inlineStr">
        <is>
          <t>PW</t>
        </is>
      </c>
      <c r="C11" s="7" t="inlineStr">
        <is>
          <t>PW: water calculator, fixture flow rates, exterior water use and metering</t>
        </is>
      </c>
      <c r="D11" s="7" t="inlineStr">
        <is>
          <t>Run the Estidama water calculator; check fixture schedule</t>
        </is>
      </c>
      <c r="E11" s="7" t="inlineStr">
        <is>
          <t>Minimum interior/exterior water reduction met; meters shown</t>
        </is>
      </c>
      <c r="F11" s="10" t="inlineStr">
        <is>
          <t>Y</t>
        </is>
      </c>
      <c r="G11" s="7" t="inlineStr">
        <is>
          <t>BBM-STD-97 QP-06 §4</t>
        </is>
      </c>
      <c r="H11" s="7" t="inlineStr">
        <is>
          <t>PBRS</t>
        </is>
      </c>
      <c r="I11" s="7" t="inlineStr">
        <is>
          <t>2-4</t>
        </is>
      </c>
      <c r="J11" s="7" t="n"/>
      <c r="K11" s="7" t="n"/>
    </row>
    <row r="12">
      <c r="A12" s="7" t="inlineStr">
        <is>
          <t>SU-ES-07</t>
        </is>
      </c>
      <c r="B12" s="7" t="inlineStr">
        <is>
          <t>RE</t>
        </is>
      </c>
      <c r="C12" s="7" t="inlineStr">
        <is>
          <t>RE: energy performance (calculator or simulation), commissioning, refrigerant ODP zero, metering</t>
        </is>
      </c>
      <c r="D12" s="7" t="inlineStr">
        <is>
          <t>Check energy model/calculator output and schedules</t>
        </is>
      </c>
      <c r="E12" s="7" t="inlineStr">
        <is>
          <t>Minimum energy performance met; refrigerants zero ODP</t>
        </is>
      </c>
      <c r="F12" s="10" t="inlineStr">
        <is>
          <t>Y</t>
        </is>
      </c>
      <c r="G12" s="7" t="inlineStr">
        <is>
          <t>BBM-STD-97 QP-06 §4</t>
        </is>
      </c>
      <c r="H12" s="7" t="inlineStr">
        <is>
          <t>PBRS</t>
        </is>
      </c>
      <c r="I12" s="7" t="inlineStr">
        <is>
          <t>2-4</t>
        </is>
      </c>
      <c r="J12" s="7" t="n"/>
      <c r="K12" s="7" t="n"/>
    </row>
    <row r="13">
      <c r="A13" s="7" t="inlineStr">
        <is>
          <t>SU-ES-08</t>
        </is>
      </c>
      <c r="B13" s="7" t="inlineStr">
        <is>
          <t>SM</t>
        </is>
      </c>
      <c r="C13" s="7" t="inlineStr">
        <is>
          <t>SM: waste management plan, materials (recycled, regional, certified timber), design for flexibility</t>
        </is>
      </c>
      <c r="D13" s="7" t="inlineStr">
        <is>
          <t>Check waste plan and materials tracker</t>
        </is>
      </c>
      <c r="E13" s="7" t="inlineStr">
        <is>
          <t>SM mandatory credits evidenced; material percentages tracked</t>
        </is>
      </c>
      <c r="F13" s="10" t="inlineStr">
        <is>
          <t>Y</t>
        </is>
      </c>
      <c r="G13" s="7" t="inlineStr">
        <is>
          <t>BBM-STD-97 QP-06 §4</t>
        </is>
      </c>
      <c r="H13" s="7" t="inlineStr">
        <is>
          <t>PBRS</t>
        </is>
      </c>
      <c r="I13" s="7" t="inlineStr">
        <is>
          <t>2-5</t>
        </is>
      </c>
      <c r="J13" s="7" t="n"/>
      <c r="K13" s="7" t="n"/>
    </row>
    <row r="14">
      <c r="A14" s="7" t="inlineStr">
        <is>
          <t>SU-ES-09</t>
        </is>
      </c>
      <c r="B14" s="7" t="inlineStr">
        <is>
          <t>IP</t>
        </is>
      </c>
      <c r="C14" s="7" t="inlineStr">
        <is>
          <t>IP: innovation and regional/cultural practice credits claimed with evidence</t>
        </is>
      </c>
      <c r="D14" s="7" t="inlineStr">
        <is>
          <t>Check innovation submissions</t>
        </is>
      </c>
      <c r="E14" s="7" t="inlineStr">
        <is>
          <t>Each claimed IP credit has evidence; bonus points not counted toward minimum</t>
        </is>
      </c>
      <c r="F14" s="11" t="inlineStr">
        <is>
          <t>N</t>
        </is>
      </c>
      <c r="G14" s="7" t="inlineStr">
        <is>
          <t>BBM-STD-97 QP-06 §4</t>
        </is>
      </c>
      <c r="H14" s="7" t="inlineStr">
        <is>
          <t>PBRS</t>
        </is>
      </c>
      <c r="I14" s="7" t="inlineStr">
        <is>
          <t>2-4</t>
        </is>
      </c>
      <c r="J14" s="7" t="n"/>
      <c r="K14" s="7" t="n"/>
    </row>
    <row r="15">
      <c r="A15" s="7" t="inlineStr">
        <is>
          <t>SU-ES-10</t>
        </is>
      </c>
      <c r="B15" s="7" t="inlineStr">
        <is>
          <t>Design rating</t>
        </is>
      </c>
      <c r="C15" s="7" t="inlineStr">
        <is>
          <t>Design rating submission compiled by the PQP at construction documentation, with credit evidence file structure</t>
        </is>
      </c>
      <c r="D15" s="7" t="inlineStr">
        <is>
          <t>Check the submission index against the Estidama template</t>
        </is>
      </c>
      <c r="E15" s="7" t="inlineStr">
        <is>
          <t>Every targeted credit has its evidence; submission before permit</t>
        </is>
      </c>
      <c r="F15" s="10" t="inlineStr">
        <is>
          <t>Y</t>
        </is>
      </c>
      <c r="G15" s="7" t="inlineStr">
        <is>
          <t>BBM-STD-97 QP-06 §5</t>
        </is>
      </c>
      <c r="H15" s="7" t="inlineStr">
        <is>
          <t>PBRSC</t>
        </is>
      </c>
      <c r="I15" s="7" t="inlineStr">
        <is>
          <t>4</t>
        </is>
      </c>
      <c r="J15" s="7" t="n"/>
      <c r="K15" s="7" t="n"/>
    </row>
    <row r="16">
      <c r="A16" s="7" t="inlineStr">
        <is>
          <t>SU-ES-11</t>
        </is>
      </c>
      <c r="B16" s="7" t="inlineStr">
        <is>
          <t>Design rating</t>
        </is>
      </c>
      <c r="C16" s="7" t="inlineStr">
        <is>
          <t>Pearl Assessor comments answered and Design Rating awarded before construction</t>
        </is>
      </c>
      <c r="D16" s="7" t="inlineStr">
        <is>
          <t>Read assessor comments log</t>
        </is>
      </c>
      <c r="E16" s="7" t="inlineStr">
        <is>
          <t>All comments closed; Design Rating certificate filed</t>
        </is>
      </c>
      <c r="F16" s="10" t="inlineStr">
        <is>
          <t>Y</t>
        </is>
      </c>
      <c r="G16" s="7" t="inlineStr">
        <is>
          <t>BBM-STD-97 QP-06 §5</t>
        </is>
      </c>
      <c r="H16" s="7" t="inlineStr">
        <is>
          <t>PBRSC</t>
        </is>
      </c>
      <c r="I16" s="7" t="inlineStr">
        <is>
          <t>4</t>
        </is>
      </c>
      <c r="J16" s="7" t="n"/>
      <c r="K16" s="7" t="n"/>
    </row>
  </sheetData>
  <autoFilter ref="A5:K16"/>
  <conditionalFormatting sqref="J6:J16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6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Estidama construction</t>
        </is>
      </c>
    </row>
    <row r="2">
      <c r="A2" s="2" t="inlineStr">
        <is>
          <t>Pearl construction rating evidence and submission.</t>
        </is>
      </c>
    </row>
    <row r="3">
      <c r="A3" s="8" t="inlineStr">
        <is>
          <t>Project code</t>
        </is>
      </c>
      <c r="B3" s="9" t="n"/>
      <c r="C3" s="8" t="inlineStr">
        <is>
          <t>Rating scheme</t>
        </is>
      </c>
      <c r="D3" s="9" t="n"/>
      <c r="E3" s="8" t="inlineStr">
        <is>
          <t>Target level</t>
        </is>
      </c>
      <c r="F3" s="9" t="n"/>
      <c r="G3" s="8" t="inlineStr">
        <is>
          <t>RIBA stage</t>
        </is>
      </c>
      <c r="H3" s="9" t="n"/>
      <c r="I3" s="8" t="inlineStr">
        <is>
          <t>PQP / assessor</t>
        </is>
      </c>
      <c r="J3" s="9" t="n"/>
      <c r="K3" s="8" t="inlineStr">
        <is>
          <t>Check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SU-EC-01</t>
        </is>
      </c>
      <c r="B6" s="7" t="inlineStr">
        <is>
          <t>Construction rating</t>
        </is>
      </c>
      <c r="C6" s="7" t="inlineStr">
        <is>
          <t>Construction-stage credits tracked by the contractor and checked by the supervision team</t>
        </is>
      </c>
      <c r="D6" s="7" t="inlineStr">
        <is>
          <t>Monthly review of construction credit evidence</t>
        </is>
      </c>
      <c r="E6" s="7" t="inlineStr">
        <is>
          <t>Evidence current each month</t>
        </is>
      </c>
      <c r="F6" s="10" t="inlineStr">
        <is>
          <t>Y</t>
        </is>
      </c>
      <c r="G6" s="7" t="inlineStr">
        <is>
          <t>BBM-STD-97 QP-06 §6</t>
        </is>
      </c>
      <c r="H6" s="7" t="inlineStr">
        <is>
          <t>PBRSC</t>
        </is>
      </c>
      <c r="I6" s="7" t="inlineStr">
        <is>
          <t>5</t>
        </is>
      </c>
      <c r="J6" s="7" t="n"/>
      <c r="K6" s="7" t="n"/>
    </row>
    <row r="7">
      <c r="A7" s="7" t="inlineStr">
        <is>
          <t>SU-EC-02</t>
        </is>
      </c>
      <c r="B7" s="7" t="inlineStr">
        <is>
          <t>Construction rating</t>
        </is>
      </c>
      <c r="C7" s="7" t="inlineStr">
        <is>
          <t>Procurement checked against rated requirements (materials, fixtures, equipment)</t>
        </is>
      </c>
      <c r="D7" s="7" t="inlineStr">
        <is>
          <t>Compare approved submittals with the credit requirements</t>
        </is>
      </c>
      <c r="E7" s="7" t="inlineStr">
        <is>
          <t>No approved product breaks a targeted credit</t>
        </is>
      </c>
      <c r="F7" s="10" t="inlineStr">
        <is>
          <t>Y</t>
        </is>
      </c>
      <c r="G7" s="7" t="inlineStr">
        <is>
          <t>BBM-STD-97 QP-09</t>
        </is>
      </c>
      <c r="H7" s="7" t="inlineStr">
        <is>
          <t>PBRSC</t>
        </is>
      </c>
      <c r="I7" s="7" t="inlineStr">
        <is>
          <t>5</t>
        </is>
      </c>
      <c r="J7" s="7" t="n"/>
      <c r="K7" s="7" t="n"/>
    </row>
    <row r="8">
      <c r="A8" s="7" t="inlineStr">
        <is>
          <t>SU-EC-03</t>
        </is>
      </c>
      <c r="B8" s="7" t="inlineStr">
        <is>
          <t>Construction rating</t>
        </is>
      </c>
      <c r="C8" s="7" t="inlineStr">
        <is>
          <t>Construction Rating submission issued within 3-4 weeks of the completion certificate</t>
        </is>
      </c>
      <c r="D8" s="7" t="inlineStr">
        <is>
          <t>Check submission date against completion certificate date</t>
        </is>
      </c>
      <c r="E8" s="7" t="inlineStr">
        <is>
          <t>Submission within the window</t>
        </is>
      </c>
      <c r="F8" s="10" t="inlineStr">
        <is>
          <t>Y</t>
        </is>
      </c>
      <c r="G8" s="7" t="inlineStr">
        <is>
          <t>BBM-STD-97 QP-06 §6</t>
        </is>
      </c>
      <c r="H8" s="7" t="inlineStr">
        <is>
          <t>PBRSC</t>
        </is>
      </c>
      <c r="I8" s="7" t="inlineStr">
        <is>
          <t>6</t>
        </is>
      </c>
      <c r="J8" s="7" t="n"/>
      <c r="K8" s="7" t="n"/>
    </row>
  </sheetData>
  <autoFilter ref="A5:K8"/>
  <conditionalFormatting sqref="J6:J8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8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Al Sa'fat</t>
        </is>
      </c>
    </row>
    <row r="2">
      <c r="A2" s="2" t="inlineStr">
        <is>
          <t>Dubai green building system, 2nd edition: sections 300 to 700 and the certificate.</t>
        </is>
      </c>
    </row>
    <row r="3">
      <c r="A3" s="8" t="inlineStr">
        <is>
          <t>Project code</t>
        </is>
      </c>
      <c r="B3" s="9" t="n"/>
      <c r="C3" s="8" t="inlineStr">
        <is>
          <t>Rating scheme</t>
        </is>
      </c>
      <c r="D3" s="9" t="n"/>
      <c r="E3" s="8" t="inlineStr">
        <is>
          <t>Target level</t>
        </is>
      </c>
      <c r="F3" s="9" t="n"/>
      <c r="G3" s="8" t="inlineStr">
        <is>
          <t>RIBA stage</t>
        </is>
      </c>
      <c r="H3" s="9" t="n"/>
      <c r="I3" s="8" t="inlineStr">
        <is>
          <t>PQP / assessor</t>
        </is>
      </c>
      <c r="J3" s="9" t="n"/>
      <c r="K3" s="8" t="inlineStr">
        <is>
          <t>Check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SU-SA-01</t>
        </is>
      </c>
      <c r="B6" s="7" t="inlineStr">
        <is>
          <t>Applicability</t>
        </is>
      </c>
      <c r="C6" s="7" t="inlineStr">
        <is>
          <t>Al Sa'fat edition, building typology and target Sa'fa level recorded (Silver mandatory; Gold/Platinum optional)</t>
        </is>
      </c>
      <c r="D6" s="7" t="inlineStr">
        <is>
          <t>Check typology (villa / Project-commercial / public / industrial) and the client target</t>
        </is>
      </c>
      <c r="E6" s="7" t="inlineStr">
        <is>
          <t>Edition (2nd ed. Jan 2023, ED-ALSAFAT) and level recorded in BEP and BoD</t>
        </is>
      </c>
      <c r="F6" s="10" t="inlineStr">
        <is>
          <t>Y</t>
        </is>
      </c>
      <c r="G6" s="7" t="inlineStr">
        <is>
          <t>BBM-STD-85 §7</t>
        </is>
      </c>
      <c r="H6" s="7" t="inlineStr">
        <is>
          <t>SAFAT, AR154</t>
        </is>
      </c>
      <c r="I6" s="7" t="inlineStr">
        <is>
          <t>1-2</t>
        </is>
      </c>
      <c r="J6" s="7" t="n"/>
      <c r="K6" s="7" t="n"/>
    </row>
    <row r="7">
      <c r="A7" s="7" t="inlineStr">
        <is>
          <t>SU-SA-02</t>
        </is>
      </c>
      <c r="B7" s="7" t="inlineStr">
        <is>
          <t>300 Ecology &amp; Planning</t>
        </is>
      </c>
      <c r="C7" s="7" t="inlineStr">
        <is>
          <t>301 access and mobility (enabled access, parking for low-emitting/EV), 302 local species (25% of planted area)</t>
        </is>
      </c>
      <c r="D7" s="7" t="inlineStr">
        <is>
          <t>Check access drawings, parking schedule, planting schedule</t>
        </is>
      </c>
      <c r="E7" s="7" t="inlineStr">
        <is>
          <t>Silver requirements met; level-specific percentages met</t>
        </is>
      </c>
      <c r="F7" s="10" t="inlineStr">
        <is>
          <t>Y</t>
        </is>
      </c>
      <c r="G7" s="7" t="inlineStr">
        <is>
          <t>BBM-STD-97 QP-06 §4</t>
        </is>
      </c>
      <c r="H7" s="7" t="inlineStr">
        <is>
          <t>SAFAT</t>
        </is>
      </c>
      <c r="I7" s="7" t="inlineStr">
        <is>
          <t>2-4</t>
        </is>
      </c>
      <c r="J7" s="7" t="n"/>
      <c r="K7" s="7" t="n"/>
    </row>
    <row r="8">
      <c r="A8" s="7" t="inlineStr">
        <is>
          <t>SU-SA-03</t>
        </is>
      </c>
      <c r="B8" s="7" t="inlineStr">
        <is>
          <t>300 Ecology &amp; Planning</t>
        </is>
      </c>
      <c r="C8" s="7" t="inlineStr">
        <is>
          <t>303 exterior light pollution, 304 microclimate (heat rejection height, heat island, glazing orientation), 305 EIA</t>
        </is>
      </c>
      <c r="D8" s="7" t="inlineStr">
        <is>
          <t>Check lighting design, roof plant layout, hardscape/roof SRI, EIA report</t>
        </is>
      </c>
      <c r="E8" s="7" t="inlineStr">
        <is>
          <t>Each regulation evidenced or marked not applicable with reason</t>
        </is>
      </c>
      <c r="F8" s="10" t="inlineStr">
        <is>
          <t>Y</t>
        </is>
      </c>
      <c r="G8" s="7" t="inlineStr">
        <is>
          <t>BBM-STD-97 QP-06 §4</t>
        </is>
      </c>
      <c r="H8" s="7" t="inlineStr">
        <is>
          <t>SAFAT, DBC</t>
        </is>
      </c>
      <c r="I8" s="7" t="inlineStr">
        <is>
          <t>2-4</t>
        </is>
      </c>
      <c r="J8" s="7" t="n"/>
      <c r="K8" s="7" t="n"/>
    </row>
    <row r="9">
      <c r="A9" s="7" t="inlineStr">
        <is>
          <t>SU-SA-04</t>
        </is>
      </c>
      <c r="B9" s="7" t="inlineStr">
        <is>
          <t>400 Building Vitality</t>
        </is>
      </c>
      <c r="C9" s="7" t="inlineStr">
        <is>
          <t>401 ventilation and indoor air quality (ASHRAE 62.1/62.2/170, IAQ during construction, sealing), thermal and acoustic comfort, hazardous materials</t>
        </is>
      </c>
      <c r="D9" s="7" t="inlineStr">
        <is>
          <t>Check ventilation calc, IAQ plan, specs</t>
        </is>
      </c>
      <c r="E9" s="7" t="inlineStr">
        <is>
          <t>All 400-series Silver requirements evidenced</t>
        </is>
      </c>
      <c r="F9" s="10" t="inlineStr">
        <is>
          <t>Y</t>
        </is>
      </c>
      <c r="G9" s="7" t="inlineStr">
        <is>
          <t>BBM-STD-97 QP-06 §4</t>
        </is>
      </c>
      <c r="H9" s="7" t="inlineStr">
        <is>
          <t>SAFAT</t>
        </is>
      </c>
      <c r="I9" s="7" t="inlineStr">
        <is>
          <t>3-5</t>
        </is>
      </c>
      <c r="J9" s="7" t="n"/>
      <c r="K9" s="7" t="n"/>
    </row>
    <row r="10">
      <c r="A10" s="7" t="inlineStr">
        <is>
          <t>SU-SA-05</t>
        </is>
      </c>
      <c r="B10" s="7" t="inlineStr">
        <is>
          <t>400 Building Vitality</t>
        </is>
      </c>
      <c r="C10" s="7" t="inlineStr">
        <is>
          <t>407 responsible construction: construction/demolition impact, certified consultant/contractor (Gold/Platinum), sustainable concrete (7% / 15% below baseline)</t>
        </is>
      </c>
      <c r="D10" s="7" t="inlineStr">
        <is>
          <t>Check CEMP requirement and concrete mix submittals</t>
        </is>
      </c>
      <c r="E10" s="7" t="inlineStr">
        <is>
          <t>Requirements met for the target level</t>
        </is>
      </c>
      <c r="F10" s="10" t="inlineStr">
        <is>
          <t>Y</t>
        </is>
      </c>
      <c r="G10" s="7" t="inlineStr">
        <is>
          <t>BBM-STD-97 QP-06 §4</t>
        </is>
      </c>
      <c r="H10" s="7" t="inlineStr">
        <is>
          <t>SAFAT</t>
        </is>
      </c>
      <c r="I10" s="7" t="inlineStr">
        <is>
          <t>4-5</t>
        </is>
      </c>
      <c r="J10" s="7" t="n"/>
      <c r="K10" s="7" t="n"/>
    </row>
    <row r="11">
      <c r="A11" s="7" t="inlineStr">
        <is>
          <t>SU-SA-06</t>
        </is>
      </c>
      <c r="B11" s="7" t="inlineStr">
        <is>
          <t>500 Energy</t>
        </is>
      </c>
      <c r="C11" s="7" t="inlineStr">
        <is>
          <t>501 envelope (roof U 0.3; wall U 0.57 Silver / 0.42 Gold+; glazing per WWR band), 502 HVAC and lighting efficiency</t>
        </is>
      </c>
      <c r="D11" s="7" t="inlineStr">
        <is>
          <t>Compare facade schedule and MEP schedules with tables 501.01</t>
        </is>
      </c>
      <c r="E11" s="7" t="inlineStr">
        <is>
          <t>Values within the table for the target level</t>
        </is>
      </c>
      <c r="F11" s="10" t="inlineStr">
        <is>
          <t>Y</t>
        </is>
      </c>
      <c r="G11" s="7" t="inlineStr">
        <is>
          <t>BBM-STD-97 QP-06 §4</t>
        </is>
      </c>
      <c r="H11" s="7" t="inlineStr">
        <is>
          <t>SAFAT</t>
        </is>
      </c>
      <c r="I11" s="7" t="inlineStr">
        <is>
          <t>3-4</t>
        </is>
      </c>
      <c r="J11" s="7" t="n"/>
      <c r="K11" s="7" t="n"/>
    </row>
    <row r="12">
      <c r="A12" s="7" t="inlineStr">
        <is>
          <t>SU-SA-07</t>
        </is>
      </c>
      <c r="B12" s="7" t="inlineStr">
        <is>
          <t>500 Energy</t>
        </is>
      </c>
      <c r="C12" s="7" t="inlineStr">
        <is>
          <t>503 commissioning (cooling load 1 MW or more), 504 on-site renewables, 505 energy demand reduction (Gold/Platinum)</t>
        </is>
      </c>
      <c r="D12" s="7" t="inlineStr">
        <is>
          <t>Check commissioning plan, PV design and demand study</t>
        </is>
      </c>
      <c r="E12" s="7" t="inlineStr">
        <is>
          <t>Requirements met for the target level</t>
        </is>
      </c>
      <c r="F12" s="10" t="inlineStr">
        <is>
          <t>Y</t>
        </is>
      </c>
      <c r="G12" s="7" t="inlineStr">
        <is>
          <t>BBM-STD-97 QP-06 §4</t>
        </is>
      </c>
      <c r="H12" s="7" t="inlineStr">
        <is>
          <t>SAFAT</t>
        </is>
      </c>
      <c r="I12" s="7" t="inlineStr">
        <is>
          <t>3-5</t>
        </is>
      </c>
      <c r="J12" s="7" t="n"/>
      <c r="K12" s="7" t="n"/>
    </row>
    <row r="13">
      <c r="A13" s="7" t="inlineStr">
        <is>
          <t>SU-SA-08</t>
        </is>
      </c>
      <c r="B13" s="7" t="inlineStr">
        <is>
          <t>600 Water</t>
        </is>
      </c>
      <c r="C13" s="7" t="inlineStr">
        <is>
          <t>601 fixtures and irrigation efficiency, condensate recovery; 603 wastewater reuse (15% Gold / 30% Platinum), cooling tower water</t>
        </is>
      </c>
      <c r="D13" s="7" t="inlineStr">
        <is>
          <t>Check water calculation and drainage/irrigation design</t>
        </is>
      </c>
      <c r="E13" s="7" t="inlineStr">
        <is>
          <t>Elemental or performance method recorded and met</t>
        </is>
      </c>
      <c r="F13" s="10" t="inlineStr">
        <is>
          <t>Y</t>
        </is>
      </c>
      <c r="G13" s="7" t="inlineStr">
        <is>
          <t>BBM-STD-97 QP-06 §4</t>
        </is>
      </c>
      <c r="H13" s="7" t="inlineStr">
        <is>
          <t>SAFAT</t>
        </is>
      </c>
      <c r="I13" s="7" t="inlineStr">
        <is>
          <t>3-4</t>
        </is>
      </c>
      <c r="J13" s="7" t="n"/>
      <c r="K13" s="7" t="n"/>
    </row>
    <row r="14">
      <c r="A14" s="7" t="inlineStr">
        <is>
          <t>SU-SA-09</t>
        </is>
      </c>
      <c r="B14" s="7" t="inlineStr">
        <is>
          <t>700 Materials &amp; Waste</t>
        </is>
      </c>
      <c r="C14" s="7" t="inlineStr">
        <is>
          <t>701 materials (certified timber, asbestos-free, refrigerants, recycled content 15% Gold+, regional material 10/20/30%), 702 waste management</t>
        </is>
      </c>
      <c r="D14" s="7" t="inlineStr">
        <is>
          <t>Check materials tracker and waste plan</t>
        </is>
      </c>
      <c r="E14" s="7" t="inlineStr">
        <is>
          <t>Percentages tracked by cost; waste storage designed</t>
        </is>
      </c>
      <c r="F14" s="10" t="inlineStr">
        <is>
          <t>Y</t>
        </is>
      </c>
      <c r="G14" s="7" t="inlineStr">
        <is>
          <t>BBM-STD-97 QP-06 §4</t>
        </is>
      </c>
      <c r="H14" s="7" t="inlineStr">
        <is>
          <t>SAFAT</t>
        </is>
      </c>
      <c r="I14" s="7" t="inlineStr">
        <is>
          <t>4-5</t>
        </is>
      </c>
      <c r="J14" s="7" t="n"/>
      <c r="K14" s="7" t="n"/>
    </row>
    <row r="15">
      <c r="A15" s="7" t="inlineStr">
        <is>
          <t>SU-SA-10</t>
        </is>
      </c>
      <c r="B15" s="7" t="inlineStr">
        <is>
          <t>Certificate</t>
        </is>
      </c>
      <c r="C15" s="7" t="inlineStr">
        <is>
          <t>Sa'fa certificate issued and validity recorded (Silver 15 years, or indefinite for private villa/industrial; Gold/Platinum 5 years)</t>
        </is>
      </c>
      <c r="D15" s="7" t="inlineStr">
        <is>
          <t>Check certificate and expiry</t>
        </is>
      </c>
      <c r="E15" s="7" t="inlineStr">
        <is>
          <t>Certificate filed; renewal trigger in the handover record</t>
        </is>
      </c>
      <c r="F15" s="10" t="inlineStr">
        <is>
          <t>Y</t>
        </is>
      </c>
      <c r="G15" s="7" t="inlineStr">
        <is>
          <t>BBM-STD-75</t>
        </is>
      </c>
      <c r="H15" s="7" t="inlineStr">
        <is>
          <t>AR154</t>
        </is>
      </c>
      <c r="I15" s="7" t="inlineStr">
        <is>
          <t>6</t>
        </is>
      </c>
      <c r="J15" s="7" t="n"/>
      <c r="K15" s="7" t="n"/>
    </row>
  </sheetData>
  <autoFilter ref="A5:K15"/>
  <conditionalFormatting sqref="J6:J15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5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LEED</t>
        </is>
      </c>
    </row>
    <row r="2">
      <c r="A2" s="2" t="inlineStr">
        <is>
          <t>LEED where the client targets it (version per registration).</t>
        </is>
      </c>
    </row>
    <row r="3">
      <c r="A3" s="8" t="inlineStr">
        <is>
          <t>Project code</t>
        </is>
      </c>
      <c r="B3" s="9" t="n"/>
      <c r="C3" s="8" t="inlineStr">
        <is>
          <t>Rating scheme</t>
        </is>
      </c>
      <c r="D3" s="9" t="n"/>
      <c r="E3" s="8" t="inlineStr">
        <is>
          <t>Target level</t>
        </is>
      </c>
      <c r="F3" s="9" t="n"/>
      <c r="G3" s="8" t="inlineStr">
        <is>
          <t>RIBA stage</t>
        </is>
      </c>
      <c r="H3" s="9" t="n"/>
      <c r="I3" s="8" t="inlineStr">
        <is>
          <t>PQP / assessor</t>
        </is>
      </c>
      <c r="J3" s="9" t="n"/>
      <c r="K3" s="8" t="inlineStr">
        <is>
          <t>Check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SU-LD-01</t>
        </is>
      </c>
      <c r="B6" s="7" t="inlineStr">
        <is>
          <t>Registration</t>
        </is>
      </c>
      <c r="C6" s="7" t="inlineStr">
        <is>
          <t>LEED version, rating system (BD+C, ID+C, O+M) and target level registered; version added to the edition register</t>
        </is>
      </c>
      <c r="D6" s="7" t="inlineStr">
        <is>
          <t>Check registration and BBM-STD-51 §3</t>
        </is>
      </c>
      <c r="E6" s="7" t="inlineStr">
        <is>
          <t>Version recorded before credit work</t>
        </is>
      </c>
      <c r="F6" s="10" t="inlineStr">
        <is>
          <t>Y</t>
        </is>
      </c>
      <c r="G6" s="7" t="inlineStr">
        <is>
          <t>BBM-STD-51 §3</t>
        </is>
      </c>
      <c r="H6" s="7" t="inlineStr">
        <is>
          <t>LEED</t>
        </is>
      </c>
      <c r="I6" s="7" t="inlineStr">
        <is>
          <t>1-2</t>
        </is>
      </c>
      <c r="J6" s="7" t="n"/>
      <c r="K6" s="7" t="n"/>
    </row>
    <row r="7">
      <c r="A7" s="7" t="inlineStr">
        <is>
          <t>SU-LD-02</t>
        </is>
      </c>
      <c r="B7" s="7" t="inlineStr">
        <is>
          <t>Prerequisites</t>
        </is>
      </c>
      <c r="C7" s="7" t="inlineStr">
        <is>
          <t>All prerequisites of the registered version identified with owner and evidence plan</t>
        </is>
      </c>
      <c r="D7" s="7" t="inlineStr">
        <is>
          <t>Credit scorecard review</t>
        </is>
      </c>
      <c r="E7" s="7" t="inlineStr">
        <is>
          <t>Every prerequisite owned</t>
        </is>
      </c>
      <c r="F7" s="10" t="inlineStr">
        <is>
          <t>Y</t>
        </is>
      </c>
      <c r="G7" s="7" t="inlineStr">
        <is>
          <t>BBM-STD-97 QP-06 §4</t>
        </is>
      </c>
      <c r="H7" s="7" t="inlineStr">
        <is>
          <t>LEED</t>
        </is>
      </c>
      <c r="I7" s="7" t="inlineStr">
        <is>
          <t>2-4</t>
        </is>
      </c>
      <c r="J7" s="7" t="n"/>
      <c r="K7" s="7" t="n"/>
    </row>
    <row r="8">
      <c r="A8" s="7" t="inlineStr">
        <is>
          <t>SU-LD-03</t>
        </is>
      </c>
      <c r="B8" s="7" t="inlineStr">
        <is>
          <t>Scorecard</t>
        </is>
      </c>
      <c r="C8" s="7" t="inlineStr">
        <is>
          <t>Scorecard (yes/maybe/no) reviewed each stage against design evidence</t>
        </is>
      </c>
      <c r="D8" s="7" t="inlineStr">
        <is>
          <t>Stage review of the scorecard</t>
        </is>
      </c>
      <c r="E8" s="7" t="inlineStr">
        <is>
          <t>Points with evidence at least the target plus margin</t>
        </is>
      </c>
      <c r="F8" s="10" t="inlineStr">
        <is>
          <t>Y</t>
        </is>
      </c>
      <c r="G8" s="7" t="inlineStr">
        <is>
          <t>BBM-STD-97 QP-06 §4</t>
        </is>
      </c>
      <c r="H8" s="7" t="inlineStr">
        <is>
          <t>LEED</t>
        </is>
      </c>
      <c r="I8" s="7" t="inlineStr">
        <is>
          <t>2-5</t>
        </is>
      </c>
      <c r="J8" s="7" t="n"/>
      <c r="K8" s="7" t="n"/>
    </row>
    <row r="9">
      <c r="A9" s="7" t="inlineStr">
        <is>
          <t>SU-LD-04</t>
        </is>
      </c>
      <c r="B9" s="7" t="inlineStr">
        <is>
          <t>Submission</t>
        </is>
      </c>
      <c r="C9" s="7" t="inlineStr">
        <is>
          <t>Design and construction reviews submitted with complete evidence</t>
        </is>
      </c>
      <c r="D9" s="7" t="inlineStr">
        <is>
          <t>Check submission tracker</t>
        </is>
      </c>
      <c r="E9" s="7" t="inlineStr">
        <is>
          <t>Reviewer comments closed</t>
        </is>
      </c>
      <c r="F9" s="11" t="inlineStr">
        <is>
          <t>N</t>
        </is>
      </c>
      <c r="G9" s="7" t="inlineStr">
        <is>
          <t>BBM-STD-97 QP-06 §5</t>
        </is>
      </c>
      <c r="H9" s="7" t="inlineStr">
        <is>
          <t>LEED</t>
        </is>
      </c>
      <c r="I9" s="7" t="inlineStr">
        <is>
          <t>4-6</t>
        </is>
      </c>
      <c r="J9" s="7" t="n"/>
      <c r="K9" s="7" t="n"/>
    </row>
  </sheetData>
  <autoFilter ref="A5:K9"/>
  <conditionalFormatting sqref="J6:J9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9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A7B45"/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4" customWidth="1" min="3" max="3"/>
    <col width="40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Sign-off</t>
        </is>
      </c>
    </row>
    <row r="2">
      <c r="A2" s="2" t="inlineStr">
        <is>
          <t>Results of every sheet, the status rule and the signatures for this check.</t>
        </is>
      </c>
    </row>
    <row r="4">
      <c r="A4" s="6" t="inlineStr">
        <is>
          <t>Sheet</t>
        </is>
      </c>
      <c r="B4" s="6" t="inlineStr">
        <is>
          <t>Checks</t>
        </is>
      </c>
      <c r="C4" s="6" t="inlineStr">
        <is>
          <t>Pass</t>
        </is>
      </c>
      <c r="D4" s="6" t="inlineStr">
        <is>
          <t>Fail</t>
        </is>
      </c>
      <c r="E4" s="6" t="inlineStr">
        <is>
          <t>NA</t>
        </is>
      </c>
      <c r="F4" s="6" t="inlineStr">
        <is>
          <t>Not checked</t>
        </is>
      </c>
      <c r="G4" s="6" t="inlineStr">
        <is>
          <t>Mandatory Fail</t>
        </is>
      </c>
    </row>
    <row r="5">
      <c r="A5" s="7" t="inlineStr">
        <is>
          <t>Estidama design</t>
        </is>
      </c>
      <c r="B5" s="7">
        <f>ROWS('Estidama design'!A6:A16)</f>
        <v/>
      </c>
      <c r="C5" s="7">
        <f>COUNTIF('Estidama design'!J6:J16,"Pass")</f>
        <v/>
      </c>
      <c r="D5" s="7">
        <f>COUNTIF('Estidama design'!J6:J16,"Fail")</f>
        <v/>
      </c>
      <c r="E5" s="7">
        <f>COUNTIF('Estidama design'!J6:J16,"NA")</f>
        <v/>
      </c>
      <c r="F5" s="7">
        <f>B5-C5-D5-E5</f>
        <v/>
      </c>
      <c r="G5" s="7">
        <f>COUNTIFS('Estidama design'!F6:F16,"Y",'Estidama design'!J6:J16,"Fail")</f>
        <v/>
      </c>
    </row>
    <row r="6">
      <c r="A6" s="7" t="inlineStr">
        <is>
          <t>Estidama construction</t>
        </is>
      </c>
      <c r="B6" s="7">
        <f>ROWS('Estidama construction'!A6:A8)</f>
        <v/>
      </c>
      <c r="C6" s="7">
        <f>COUNTIF('Estidama construction'!J6:J8,"Pass")</f>
        <v/>
      </c>
      <c r="D6" s="7">
        <f>COUNTIF('Estidama construction'!J6:J8,"Fail")</f>
        <v/>
      </c>
      <c r="E6" s="7">
        <f>COUNTIF('Estidama construction'!J6:J8,"NA")</f>
        <v/>
      </c>
      <c r="F6" s="7">
        <f>B6-C6-D6-E6</f>
        <v/>
      </c>
      <c r="G6" s="7">
        <f>COUNTIFS('Estidama construction'!F6:F8,"Y",'Estidama construction'!J6:J8,"Fail")</f>
        <v/>
      </c>
    </row>
    <row r="7">
      <c r="A7" s="7" t="inlineStr">
        <is>
          <t>Al Sa'fat</t>
        </is>
      </c>
      <c r="B7" s="7">
        <f>ROWS('Al Sa''fat'!A6:A15)</f>
        <v/>
      </c>
      <c r="C7" s="7">
        <f>COUNTIF('Al Sa''fat'!J6:J15,"Pass")</f>
        <v/>
      </c>
      <c r="D7" s="7">
        <f>COUNTIF('Al Sa''fat'!J6:J15,"Fail")</f>
        <v/>
      </c>
      <c r="E7" s="7">
        <f>COUNTIF('Al Sa''fat'!J6:J15,"NA")</f>
        <v/>
      </c>
      <c r="F7" s="7">
        <f>B7-C7-D7-E7</f>
        <v/>
      </c>
      <c r="G7" s="7">
        <f>COUNTIFS('Al Sa''fat'!F6:F15,"Y",'Al Sa''fat'!J6:J15,"Fail")</f>
        <v/>
      </c>
    </row>
    <row r="8">
      <c r="A8" s="7" t="inlineStr">
        <is>
          <t>LEED</t>
        </is>
      </c>
      <c r="B8" s="7">
        <f>ROWS('LEED'!A6:A9)</f>
        <v/>
      </c>
      <c r="C8" s="7">
        <f>COUNTIF('LEED'!J6:J9,"Pass")</f>
        <v/>
      </c>
      <c r="D8" s="7">
        <f>COUNTIF('LEED'!J6:J9,"Fail")</f>
        <v/>
      </c>
      <c r="E8" s="7">
        <f>COUNTIF('LEED'!J6:J9,"NA")</f>
        <v/>
      </c>
      <c r="F8" s="7">
        <f>B8-C8-D8-E8</f>
        <v/>
      </c>
      <c r="G8" s="7">
        <f>COUNTIFS('LEED'!F6:F9,"Y",'LEED'!J6:J9,"Fail")</f>
        <v/>
      </c>
    </row>
    <row r="9">
      <c r="A9" s="12" t="inlineStr">
        <is>
          <t>Total</t>
        </is>
      </c>
      <c r="B9" s="12">
        <f>SUM(B5:B8)</f>
        <v/>
      </c>
      <c r="C9" s="12">
        <f>SUM(C5:C8)</f>
        <v/>
      </c>
      <c r="D9" s="12">
        <f>SUM(D5:D8)</f>
        <v/>
      </c>
      <c r="E9" s="12">
        <f>SUM(E5:E8)</f>
        <v/>
      </c>
      <c r="F9" s="12">
        <f>SUM(F5:F8)</f>
        <v/>
      </c>
      <c r="G9" s="12">
        <f>SUM(G5:G8)</f>
        <v/>
      </c>
    </row>
    <row r="11">
      <c r="A11" s="8" t="inlineStr">
        <is>
          <t>Rule</t>
        </is>
      </c>
      <c r="B11" s="13" t="inlineStr">
        <is>
          <t>Mark sheets that do not apply NA with a reason in Comment. Any mandatory Fail is a nonconformity (BBM-STD-97 QP-11): it holds the issue, submission or decision until corrected and re-checked. No count or score overrides it.</t>
        </is>
      </c>
    </row>
    <row r="12">
      <c r="A12" s="8" t="inlineStr">
        <is>
          <t>Status</t>
        </is>
      </c>
      <c r="B12" s="3">
        <f>IF(G9&gt;0,"HOLD: mandatory fail",IF(F9&gt;0,"INCOMPLETE: checks not done","READY for approval"))</f>
        <v/>
      </c>
    </row>
    <row r="14">
      <c r="A14" s="6" t="inlineStr">
        <is>
          <t>Role</t>
        </is>
      </c>
      <c r="B14" s="6" t="inlineStr">
        <is>
          <t>Name</t>
        </is>
      </c>
      <c r="C14" s="6" t="inlineStr">
        <is>
          <t>Date</t>
        </is>
      </c>
      <c r="D14" s="6" t="inlineStr">
        <is>
          <t>Decision / note</t>
        </is>
      </c>
    </row>
    <row r="15">
      <c r="A15" s="7" t="inlineStr">
        <is>
          <t>Prepared by</t>
        </is>
      </c>
      <c r="B15" s="7" t="n"/>
      <c r="C15" s="7" t="n"/>
      <c r="D15" s="7" t="n"/>
    </row>
    <row r="16">
      <c r="A16" s="7" t="inlineStr">
        <is>
          <t>Checked by (independent of the work)</t>
        </is>
      </c>
      <c r="B16" s="7" t="n"/>
      <c r="C16" s="7" t="n"/>
      <c r="D16" s="7" t="n"/>
    </row>
    <row r="17">
      <c r="A17" s="7" t="inlineStr">
        <is>
          <t>QA/QC lead</t>
        </is>
      </c>
      <c r="B17" s="7" t="n"/>
      <c r="C17" s="7" t="n"/>
      <c r="D17" s="7" t="n"/>
    </row>
    <row r="18">
      <c r="A18" s="7" t="inlineStr">
        <is>
          <t>Approved by (discipline lead / project director)</t>
        </is>
      </c>
      <c r="B18" s="7" t="n"/>
      <c r="C18" s="7" t="n"/>
      <c r="D18" s="7" t="n"/>
    </row>
  </sheetData>
  <dataValidations count="1">
    <dataValidation sqref="D15:D18" showDropDown="0" showInputMessage="0" showErrorMessage="0" allowBlank="1" type="list">
      <formula1>"A - Accepted,B - Accepted with comments,C - 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BBM-STD-97 Sustainability rating checklist V1.0</dc:title>
  <dcterms:created xmlns:dcterms="http://purl.org/dc/terms/" xmlns:xsi="http://www.w3.org/2001/XMLSchema-instance" xsi:type="dcterms:W3CDTF">2026-11-05T13:57:38Z</dcterms:created>
  <dcterms:modified xmlns:dcterms="http://purl.org/dc/terms/" xmlns:xsi="http://www.w3.org/2001/XMLSchema-instance" xsi:type="dcterms:W3CDTF">2026-11-05T13:57:38Z</dcterms:modified>
</cp:coreProperties>
</file>